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segment-wise 032011" sheetId="1" r:id="rId1"/>
  </sheets>
  <externalReferences>
    <externalReference r:id="rId4"/>
  </externalReferences>
  <definedNames>
    <definedName name="_xlnm.Print_Area" localSheetId="0">'segment-wise 032011'!$A$1:$Q$53</definedName>
  </definedNames>
  <calcPr fullCalcOnLoad="1"/>
</workbook>
</file>

<file path=xl/sharedStrings.xml><?xml version="1.0" encoding="utf-8"?>
<sst xmlns="http://schemas.openxmlformats.org/spreadsheetml/2006/main" count="69" uniqueCount="48">
  <si>
    <t>(`crore)</t>
  </si>
  <si>
    <t>Sl No.</t>
  </si>
  <si>
    <t>Insurer</t>
  </si>
  <si>
    <t>Fire</t>
  </si>
  <si>
    <t xml:space="preserve">Marine </t>
  </si>
  <si>
    <t>Marine Cargo</t>
  </si>
  <si>
    <t>Marine Hull</t>
  </si>
  <si>
    <t>Engineering</t>
  </si>
  <si>
    <t xml:space="preserve">Motor </t>
  </si>
  <si>
    <t>Motor OD</t>
  </si>
  <si>
    <t>Motor TP</t>
  </si>
  <si>
    <t>Health</t>
  </si>
  <si>
    <t>Aviation</t>
  </si>
  <si>
    <t>Liability</t>
  </si>
  <si>
    <t>Personal Accident</t>
  </si>
  <si>
    <t>All Others</t>
  </si>
  <si>
    <t>Grand Total</t>
  </si>
  <si>
    <t>Market Share</t>
  </si>
  <si>
    <t>Royal Sundaram</t>
  </si>
  <si>
    <t>Previous year</t>
  </si>
  <si>
    <t>TATA-AIG $</t>
  </si>
  <si>
    <t>Reliance</t>
  </si>
  <si>
    <t>IFFCO Tokio</t>
  </si>
  <si>
    <t>ICICI Lombard</t>
  </si>
  <si>
    <t>Bajaj Allianz</t>
  </si>
  <si>
    <t>HDFC ERGO</t>
  </si>
  <si>
    <t>Cholamandalam</t>
  </si>
  <si>
    <t xml:space="preserve">Future Generali </t>
  </si>
  <si>
    <t xml:space="preserve">Universal Sompo </t>
  </si>
  <si>
    <t>Shriram</t>
  </si>
  <si>
    <t>Bharti Axa</t>
  </si>
  <si>
    <t>Raheja QBE*</t>
  </si>
  <si>
    <t xml:space="preserve">SBI </t>
  </si>
  <si>
    <t>L&amp;T</t>
  </si>
  <si>
    <t xml:space="preserve">New India </t>
  </si>
  <si>
    <t>National</t>
  </si>
  <si>
    <t xml:space="preserve">United India </t>
  </si>
  <si>
    <t>Previous year $</t>
  </si>
  <si>
    <t>Oriental</t>
  </si>
  <si>
    <t>SPECIALISED INSTITUTIONS</t>
  </si>
  <si>
    <t xml:space="preserve">ECGC </t>
  </si>
  <si>
    <t>Star Health &amp; Allied Insurance</t>
  </si>
  <si>
    <t xml:space="preserve">Apollo MUNICH </t>
  </si>
  <si>
    <t>Max BUPA #</t>
  </si>
  <si>
    <t xml:space="preserve">         # Commenced operations in March, 2010</t>
  </si>
  <si>
    <t>$ Figures revised by Insurer for March, 2010</t>
  </si>
  <si>
    <t xml:space="preserve">            Compiled on the basis of data submitted by the Insurance companies</t>
  </si>
  <si>
    <t>Gross premium underwritten by non-life insurers within India (segment wise) :  for the financial year ending March 2011 (Provisional &amp; Unaudited)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</si>
</sst>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Mangal"/>
      <family val="2"/>
    </font>
    <font>
      <sz val="10"/>
      <name val="Arial"/>
      <family val="0"/>
    </font>
    <font>
      <b/>
      <sz val="12"/>
      <name val="Cambria"/>
      <family val="1"/>
    </font>
    <font>
      <sz val="12"/>
      <name val="Cambria"/>
      <family val="1"/>
    </font>
    <font>
      <sz val="11"/>
      <name val="Baskerville"/>
      <family val="1"/>
    </font>
    <font>
      <sz val="10"/>
      <name val="Rupee Foradian"/>
      <family val="2"/>
    </font>
    <font>
      <b/>
      <sz val="11"/>
      <name val="Baskerville"/>
      <family val="1"/>
    </font>
    <font>
      <i/>
      <sz val="12"/>
      <name val="Cambria"/>
      <family val="1"/>
    </font>
    <font>
      <i/>
      <sz val="11"/>
      <name val="Baskerville"/>
      <family val="1"/>
    </font>
    <font>
      <i/>
      <sz val="10"/>
      <name val="Cambria"/>
      <family val="1"/>
    </font>
    <font>
      <sz val="10"/>
      <color indexed="8"/>
      <name val="ARIAL"/>
      <family val="0"/>
    </font>
    <font>
      <b/>
      <sz val="18"/>
      <color indexed="56"/>
      <name val="Mangal"/>
      <family val="2"/>
    </font>
    <font>
      <b/>
      <sz val="15"/>
      <color indexed="56"/>
      <name val="Mangal"/>
      <family val="2"/>
    </font>
    <font>
      <b/>
      <sz val="13"/>
      <color indexed="56"/>
      <name val="Mangal"/>
      <family val="2"/>
    </font>
    <font>
      <b/>
      <sz val="11"/>
      <color indexed="56"/>
      <name val="Mangal"/>
      <family val="2"/>
    </font>
    <font>
      <sz val="11"/>
      <color indexed="17"/>
      <name val="Mangal"/>
      <family val="2"/>
    </font>
    <font>
      <sz val="11"/>
      <color indexed="20"/>
      <name val="Mangal"/>
      <family val="2"/>
    </font>
    <font>
      <sz val="11"/>
      <color indexed="60"/>
      <name val="Mangal"/>
      <family val="2"/>
    </font>
    <font>
      <sz val="11"/>
      <color indexed="62"/>
      <name val="Mangal"/>
      <family val="2"/>
    </font>
    <font>
      <b/>
      <sz val="11"/>
      <color indexed="63"/>
      <name val="Mangal"/>
      <family val="2"/>
    </font>
    <font>
      <b/>
      <sz val="11"/>
      <color indexed="52"/>
      <name val="Mangal"/>
      <family val="2"/>
    </font>
    <font>
      <sz val="11"/>
      <color indexed="52"/>
      <name val="Mangal"/>
      <family val="2"/>
    </font>
    <font>
      <b/>
      <sz val="11"/>
      <color indexed="9"/>
      <name val="Mangal"/>
      <family val="2"/>
    </font>
    <font>
      <sz val="11"/>
      <color indexed="10"/>
      <name val="Mangal"/>
      <family val="2"/>
    </font>
    <font>
      <i/>
      <sz val="11"/>
      <color indexed="23"/>
      <name val="Mangal"/>
      <family val="2"/>
    </font>
    <font>
      <b/>
      <sz val="11"/>
      <color indexed="8"/>
      <name val="Mangal"/>
      <family val="2"/>
    </font>
    <font>
      <sz val="11"/>
      <color indexed="9"/>
      <name val="Mang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63" applyFont="1" applyAlignment="1">
      <alignment/>
    </xf>
    <xf numFmtId="0" fontId="5" fillId="0" borderId="0" xfId="63" applyFont="1" applyAlignment="1">
      <alignment/>
    </xf>
    <xf numFmtId="0" fontId="4" fillId="0" borderId="0" xfId="63" applyFont="1" applyAlignment="1">
      <alignment horizontal="center"/>
    </xf>
    <xf numFmtId="0" fontId="6" fillId="0" borderId="10" xfId="63" applyFont="1" applyBorder="1" applyAlignment="1">
      <alignment horizontal="right"/>
    </xf>
    <xf numFmtId="0" fontId="3" fillId="0" borderId="11" xfId="63" applyFont="1" applyBorder="1" applyAlignment="1">
      <alignment horizontal="center" vertical="center"/>
    </xf>
    <xf numFmtId="0" fontId="3" fillId="0" borderId="11" xfId="63" applyFont="1" applyBorder="1" applyAlignment="1">
      <alignment horizontal="center" vertical="center" wrapText="1"/>
    </xf>
    <xf numFmtId="0" fontId="3" fillId="0" borderId="11" xfId="63" applyFont="1" applyBorder="1" applyAlignment="1">
      <alignment horizontal="center"/>
    </xf>
    <xf numFmtId="0" fontId="3" fillId="0" borderId="11" xfId="63" applyFont="1" applyBorder="1" applyAlignment="1">
      <alignment/>
    </xf>
    <xf numFmtId="4" fontId="3" fillId="0" borderId="11" xfId="63" applyNumberFormat="1" applyFont="1" applyBorder="1" applyAlignment="1">
      <alignment/>
    </xf>
    <xf numFmtId="2" fontId="3" fillId="0" borderId="11" xfId="63" applyNumberFormat="1" applyFont="1" applyBorder="1" applyAlignment="1">
      <alignment/>
    </xf>
    <xf numFmtId="0" fontId="7" fillId="0" borderId="0" xfId="63" applyFont="1" applyAlignment="1">
      <alignment/>
    </xf>
    <xf numFmtId="0" fontId="8" fillId="0" borderId="11" xfId="63" applyFont="1" applyBorder="1" applyAlignment="1">
      <alignment horizontal="center"/>
    </xf>
    <xf numFmtId="0" fontId="8" fillId="0" borderId="11" xfId="63" applyFont="1" applyBorder="1" applyAlignment="1">
      <alignment/>
    </xf>
    <xf numFmtId="4" fontId="8" fillId="0" borderId="11" xfId="63" applyNumberFormat="1" applyFont="1" applyBorder="1" applyAlignment="1">
      <alignment/>
    </xf>
    <xf numFmtId="2" fontId="8" fillId="0" borderId="11" xfId="63" applyNumberFormat="1" applyFont="1" applyBorder="1" applyAlignment="1">
      <alignment/>
    </xf>
    <xf numFmtId="0" fontId="9" fillId="0" borderId="0" xfId="63" applyFont="1" applyAlignment="1">
      <alignment/>
    </xf>
    <xf numFmtId="4" fontId="4" fillId="0" borderId="11" xfId="63" applyNumberFormat="1" applyFont="1" applyBorder="1" applyAlignment="1">
      <alignment/>
    </xf>
    <xf numFmtId="4" fontId="10" fillId="0" borderId="12" xfId="63" applyNumberFormat="1" applyFont="1" applyBorder="1" applyAlignment="1">
      <alignment/>
    </xf>
    <xf numFmtId="4" fontId="3" fillId="0" borderId="11" xfId="63" applyNumberFormat="1" applyFont="1" applyBorder="1" applyAlignment="1">
      <alignment horizontal="center"/>
    </xf>
    <xf numFmtId="4" fontId="8" fillId="0" borderId="11" xfId="63" applyNumberFormat="1" applyFont="1" applyBorder="1" applyAlignment="1">
      <alignment horizontal="center"/>
    </xf>
    <xf numFmtId="0" fontId="3" fillId="0" borderId="11" xfId="63" applyFont="1" applyBorder="1" applyAlignment="1">
      <alignment wrapText="1"/>
    </xf>
    <xf numFmtId="4" fontId="8" fillId="0" borderId="11" xfId="63" applyNumberFormat="1" applyFont="1" applyBorder="1" applyAlignment="1">
      <alignment horizontal="right"/>
    </xf>
    <xf numFmtId="0" fontId="4" fillId="0" borderId="0" xfId="63" applyFont="1" applyAlignment="1">
      <alignment horizontal="left"/>
    </xf>
    <xf numFmtId="4" fontId="4" fillId="0" borderId="0" xfId="63" applyNumberFormat="1" applyFont="1" applyAlignment="1">
      <alignment/>
    </xf>
    <xf numFmtId="0" fontId="4" fillId="0" borderId="0" xfId="63" applyFont="1" applyBorder="1" applyAlignment="1">
      <alignment horizontal="center"/>
    </xf>
    <xf numFmtId="0" fontId="4" fillId="0" borderId="0" xfId="63" applyFont="1" applyBorder="1" applyAlignment="1">
      <alignment/>
    </xf>
    <xf numFmtId="0" fontId="5" fillId="0" borderId="0" xfId="63" applyFont="1" applyAlignment="1">
      <alignment horizontal="center"/>
    </xf>
    <xf numFmtId="0" fontId="3" fillId="0" borderId="0" xfId="63" applyFont="1" applyAlignment="1">
      <alignment horizontal="left"/>
    </xf>
    <xf numFmtId="0" fontId="4" fillId="0" borderId="0" xfId="63" applyFont="1" applyBorder="1" applyAlignment="1">
      <alignment/>
    </xf>
    <xf numFmtId="0" fontId="4" fillId="0" borderId="0" xfId="63" applyFont="1" applyAlignment="1">
      <alignment/>
    </xf>
  </cellXfs>
  <cellStyles count="57">
    <cellStyle name="Normal" xfId="0"/>
    <cellStyle name="_cost_dre_final_tally_sch5_011" xfId="15"/>
    <cellStyle name="_ERO OOS As on 3 nOV'07" xfId="16"/>
    <cellStyle name="_Gross Premium Summary" xfId="17"/>
    <cellStyle name="_OOS OCT 07" xfId="18"/>
    <cellStyle name="_Premium &amp; SI" xfId="19"/>
    <cellStyle name="_Premium &amp; SI--revised" xfId="20"/>
    <cellStyle name="_TBBOM(~2 (2)" xfId="21"/>
    <cellStyle name="_Tbc_03_2001final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urrency" xfId="52"/>
    <cellStyle name="Currency [0]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Non-Life%20Segemnt%20wise\Non-Life%20segmentwise\MARCH,%202011(SEGMEN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l (Cr.)"/>
      <sheetName val="Journal (Crore)"/>
      <sheetName val="Journal (Lakh)"/>
      <sheetName val="Royal"/>
      <sheetName val="Tata-AIG"/>
      <sheetName val="Reliance"/>
      <sheetName val="ICICI-Lom"/>
      <sheetName val="IFFCO"/>
      <sheetName val="Bajaj"/>
      <sheetName val="HDFC ERGO"/>
      <sheetName val="Cholamandalam"/>
      <sheetName val="United"/>
      <sheetName val="Oriental"/>
      <sheetName val="National"/>
      <sheetName val="New India"/>
      <sheetName val="FUTURE"/>
      <sheetName val="Universal"/>
      <sheetName val="ECGC"/>
      <sheetName val="Star Health"/>
      <sheetName val="APOLLO"/>
      <sheetName val="Max BUPA"/>
      <sheetName val="Shriram"/>
      <sheetName val="Bharti AXA"/>
      <sheetName val="Raheja QBE"/>
      <sheetName val="SBI "/>
      <sheetName val="L&amp;T"/>
      <sheetName val="5 segments (Pol)"/>
      <sheetName val="5 segments (Prem)"/>
      <sheetName val="Fire"/>
      <sheetName val="Marine (T)"/>
      <sheetName val="Marine C"/>
      <sheetName val="Marine H"/>
      <sheetName val="Eng"/>
      <sheetName val="Motor (T)"/>
      <sheetName val="Motor TP"/>
      <sheetName val="Motor OD"/>
      <sheetName val="Health (T)"/>
      <sheetName val="Health Med"/>
      <sheetName val="Aviation"/>
      <sheetName val="Health Overseas"/>
      <sheetName val="Liability (T)"/>
      <sheetName val="PA"/>
      <sheetName val="Others"/>
      <sheetName val="5-Segments"/>
      <sheetName val="Policies"/>
      <sheetName val="Policies-2"/>
      <sheetName val="Sheet1"/>
      <sheetName val="Sheet2"/>
    </sheetNames>
    <sheetDataSet>
      <sheetData sheetId="2">
        <row r="4">
          <cell r="C4">
            <v>4554.8504154</v>
          </cell>
          <cell r="D4">
            <v>2520.39087</v>
          </cell>
          <cell r="E4">
            <v>2479.65353</v>
          </cell>
          <cell r="F4">
            <v>40.737339999999996</v>
          </cell>
          <cell r="G4">
            <v>3687.10215</v>
          </cell>
          <cell r="H4">
            <v>79303.11841</v>
          </cell>
          <cell r="I4">
            <v>62936.52331840472</v>
          </cell>
          <cell r="J4">
            <v>16366.595091595278</v>
          </cell>
          <cell r="K4">
            <v>15598.293471600125</v>
          </cell>
          <cell r="L4">
            <v>0</v>
          </cell>
          <cell r="M4">
            <v>1595.2477799999997</v>
          </cell>
          <cell r="N4">
            <v>3725.9330476999758</v>
          </cell>
          <cell r="O4">
            <v>3385.1058000000007</v>
          </cell>
        </row>
        <row r="5">
          <cell r="C5">
            <v>4326.2599165599995</v>
          </cell>
          <cell r="D5">
            <v>2302.28184</v>
          </cell>
          <cell r="E5">
            <v>2254.93915</v>
          </cell>
          <cell r="F5">
            <v>47.342690000000005</v>
          </cell>
          <cell r="G5">
            <v>3633.72599</v>
          </cell>
          <cell r="H5">
            <v>61606.35737</v>
          </cell>
          <cell r="I5">
            <v>47762.14970451924</v>
          </cell>
          <cell r="J5">
            <v>13844.207665480764</v>
          </cell>
          <cell r="K5">
            <v>12547.035738734361</v>
          </cell>
          <cell r="L5">
            <v>0</v>
          </cell>
          <cell r="M5">
            <v>1620.9107900000001</v>
          </cell>
          <cell r="N5">
            <v>2655.99803</v>
          </cell>
          <cell r="O5">
            <v>2863.0474857999993</v>
          </cell>
        </row>
        <row r="6">
          <cell r="C6">
            <v>18685.1743595</v>
          </cell>
          <cell r="D6">
            <v>15362.852607499995</v>
          </cell>
          <cell r="E6">
            <v>15362.852607499995</v>
          </cell>
          <cell r="F6">
            <v>0</v>
          </cell>
          <cell r="G6">
            <v>3848.7719465</v>
          </cell>
          <cell r="H6">
            <v>42147.0225378</v>
          </cell>
          <cell r="I6">
            <v>36120.3548174</v>
          </cell>
          <cell r="J6">
            <v>6026.6677204</v>
          </cell>
          <cell r="K6">
            <v>11071.5754996</v>
          </cell>
          <cell r="L6">
            <v>0</v>
          </cell>
          <cell r="M6">
            <v>14929.746842</v>
          </cell>
          <cell r="N6">
            <v>12507.164174699998</v>
          </cell>
          <cell r="O6">
            <v>2848.2866774</v>
          </cell>
        </row>
        <row r="7">
          <cell r="C7">
            <v>15871.664970999997</v>
          </cell>
          <cell r="D7">
            <v>11510.7698364</v>
          </cell>
          <cell r="E7">
            <v>11510.7698364</v>
          </cell>
          <cell r="F7">
            <v>0</v>
          </cell>
          <cell r="G7">
            <v>3956.1626797999998</v>
          </cell>
          <cell r="H7">
            <v>24045.668695900004</v>
          </cell>
          <cell r="I7">
            <v>20775.895644600005</v>
          </cell>
          <cell r="J7">
            <v>3269.773051299999</v>
          </cell>
          <cell r="K7">
            <v>8340.459889300004</v>
          </cell>
          <cell r="L7">
            <v>0</v>
          </cell>
          <cell r="M7">
            <v>14152.5236542</v>
          </cell>
          <cell r="N7">
            <v>10427.7511974</v>
          </cell>
          <cell r="O7">
            <v>1752.8190534999999</v>
          </cell>
        </row>
        <row r="8">
          <cell r="C8">
            <v>9767.707749567502</v>
          </cell>
          <cell r="D8">
            <v>3869.53762611</v>
          </cell>
          <cell r="E8">
            <v>2214.5581656100003</v>
          </cell>
          <cell r="F8">
            <v>1654.9794605</v>
          </cell>
          <cell r="G8">
            <v>5831.363249508331</v>
          </cell>
          <cell r="H8">
            <v>107486.7221129998</v>
          </cell>
          <cell r="I8">
            <v>73845.81934319981</v>
          </cell>
          <cell r="J8">
            <v>33640.9027698</v>
          </cell>
          <cell r="K8">
            <v>25428.03406272597</v>
          </cell>
          <cell r="L8">
            <v>4564.296911240001</v>
          </cell>
          <cell r="M8">
            <v>1816.9526177199998</v>
          </cell>
          <cell r="N8">
            <v>3194.549746925</v>
          </cell>
          <cell r="O8">
            <v>3583.4913213610052</v>
          </cell>
        </row>
        <row r="9">
          <cell r="C9">
            <v>12978.06449127728</v>
          </cell>
          <cell r="D9">
            <v>4441.689597058388</v>
          </cell>
          <cell r="E9">
            <v>2734.6902060883885</v>
          </cell>
          <cell r="F9">
            <v>1706.99939097</v>
          </cell>
          <cell r="G9">
            <v>10386.283197094319</v>
          </cell>
          <cell r="H9">
            <v>131870.9950879655</v>
          </cell>
          <cell r="I9">
            <v>90570.81400503412</v>
          </cell>
          <cell r="J9">
            <v>41300.181082931376</v>
          </cell>
          <cell r="K9">
            <v>23874.798703215347</v>
          </cell>
          <cell r="L9">
            <v>4060.5296238129094</v>
          </cell>
          <cell r="M9">
            <v>1864.2863779929003</v>
          </cell>
          <cell r="N9">
            <v>4362.852033356001</v>
          </cell>
          <cell r="O9">
            <v>4125.655045023001</v>
          </cell>
        </row>
        <row r="10">
          <cell r="C10">
            <v>21272.4306064</v>
          </cell>
          <cell r="D10">
            <v>12961.750022</v>
          </cell>
          <cell r="E10">
            <v>8442.3423903</v>
          </cell>
          <cell r="F10">
            <v>4519.407631700001</v>
          </cell>
          <cell r="G10">
            <v>6489.238786</v>
          </cell>
          <cell r="H10">
            <v>94123.2827608</v>
          </cell>
          <cell r="I10">
            <v>65919.1161669</v>
          </cell>
          <cell r="J10">
            <v>28204.166593899994</v>
          </cell>
          <cell r="K10">
            <v>17687.888226199997</v>
          </cell>
          <cell r="L10">
            <v>4608.614141400001</v>
          </cell>
          <cell r="M10">
            <v>5705.5746039000005</v>
          </cell>
          <cell r="N10">
            <v>2805.1123947</v>
          </cell>
          <cell r="O10">
            <v>15896.307016899998</v>
          </cell>
        </row>
        <row r="11">
          <cell r="C11">
            <v>20238.112520900002</v>
          </cell>
          <cell r="D11">
            <v>13512.338782200004</v>
          </cell>
          <cell r="E11">
            <v>7054.191141500002</v>
          </cell>
          <cell r="F11">
            <v>6458.147640700001</v>
          </cell>
          <cell r="G11">
            <v>9357.1094164</v>
          </cell>
          <cell r="H11">
            <v>84901.1337812</v>
          </cell>
          <cell r="I11">
            <v>50166.8572399</v>
          </cell>
          <cell r="J11">
            <v>34734.2765413</v>
          </cell>
          <cell r="K11">
            <v>16421.602019899998</v>
          </cell>
          <cell r="L11">
            <v>4191.2939771</v>
          </cell>
          <cell r="M11">
            <v>4398.4614068</v>
          </cell>
          <cell r="N11">
            <v>2060.4124892</v>
          </cell>
          <cell r="O11">
            <v>8875.302327700001</v>
          </cell>
        </row>
        <row r="12">
          <cell r="C12">
            <v>28346.45957588</v>
          </cell>
          <cell r="D12">
            <v>16637.287279262</v>
          </cell>
          <cell r="E12">
            <v>11000.723499773001</v>
          </cell>
          <cell r="F12">
            <v>5636.563779489</v>
          </cell>
          <cell r="G12">
            <v>14904.388417622999</v>
          </cell>
          <cell r="H12">
            <v>154495.68310595385</v>
          </cell>
          <cell r="I12">
            <v>113655.37009093689</v>
          </cell>
          <cell r="J12">
            <v>40840.31301501697</v>
          </cell>
          <cell r="K12">
            <v>134194.37503334714</v>
          </cell>
          <cell r="L12">
            <v>10110.282243590002</v>
          </cell>
          <cell r="M12">
            <v>13033.674703478999</v>
          </cell>
          <cell r="N12">
            <v>9434.551407726976</v>
          </cell>
          <cell r="O12">
            <v>44030.77274001101</v>
          </cell>
        </row>
        <row r="13">
          <cell r="C13">
            <v>27006.177926494496</v>
          </cell>
          <cell r="D13">
            <v>14656.59480800775</v>
          </cell>
          <cell r="E13">
            <v>8158.748837478916</v>
          </cell>
          <cell r="F13">
            <v>6497.845970528835</v>
          </cell>
          <cell r="G13">
            <v>15282.744712441972</v>
          </cell>
          <cell r="H13">
            <v>137915.66700251884</v>
          </cell>
          <cell r="I13">
            <v>95722.04404621685</v>
          </cell>
          <cell r="J13">
            <v>42193.622956302</v>
          </cell>
          <cell r="K13">
            <v>91180.93273285727</v>
          </cell>
          <cell r="L13">
            <v>5732.132805861</v>
          </cell>
          <cell r="M13">
            <v>10491.017361850001</v>
          </cell>
          <cell r="N13">
            <v>7969.080404753995</v>
          </cell>
          <cell r="O13">
            <v>19271.799658534997</v>
          </cell>
        </row>
        <row r="14">
          <cell r="C14">
            <v>28804.509770000004</v>
          </cell>
          <cell r="D14">
            <v>7987.764759999999</v>
          </cell>
          <cell r="E14">
            <v>7588.9134699999995</v>
          </cell>
          <cell r="F14">
            <v>398.85129</v>
          </cell>
          <cell r="G14">
            <v>11185.93305</v>
          </cell>
          <cell r="H14">
            <v>171407.29739999998</v>
          </cell>
          <cell r="I14">
            <v>130217.98701999999</v>
          </cell>
          <cell r="J14">
            <v>41189.310379999995</v>
          </cell>
          <cell r="K14">
            <v>33948.86978</v>
          </cell>
          <cell r="L14">
            <v>2841.62512</v>
          </cell>
          <cell r="M14">
            <v>10019.342659999998</v>
          </cell>
          <cell r="N14">
            <v>5310.649440000001</v>
          </cell>
          <cell r="O14">
            <v>18967.674499999997</v>
          </cell>
        </row>
        <row r="15">
          <cell r="C15">
            <v>26140.40963</v>
          </cell>
          <cell r="D15">
            <v>7476.2913</v>
          </cell>
          <cell r="E15">
            <v>6840.99607</v>
          </cell>
          <cell r="F15">
            <v>635.29523</v>
          </cell>
          <cell r="G15">
            <v>10046.7673</v>
          </cell>
          <cell r="H15">
            <v>144576.70666999999</v>
          </cell>
          <cell r="I15">
            <v>105207.89985999999</v>
          </cell>
          <cell r="J15">
            <v>39368.806809999995</v>
          </cell>
          <cell r="K15">
            <v>29539.01109</v>
          </cell>
          <cell r="L15">
            <v>2862.2499199999997</v>
          </cell>
          <cell r="M15">
            <v>7380.56983</v>
          </cell>
          <cell r="N15">
            <v>5273.19682</v>
          </cell>
          <cell r="O15">
            <v>18274.51611</v>
          </cell>
        </row>
        <row r="16">
          <cell r="C16">
            <v>19432.469436396994</v>
          </cell>
          <cell r="D16">
            <v>4851.923809523047</v>
          </cell>
          <cell r="E16">
            <v>3010.4386661580534</v>
          </cell>
          <cell r="F16">
            <v>1841.485143364993</v>
          </cell>
          <cell r="G16">
            <v>5386.533149021947</v>
          </cell>
          <cell r="H16">
            <v>42069.99202629997</v>
          </cell>
          <cell r="I16">
            <v>30425.873904699965</v>
          </cell>
          <cell r="J16">
            <v>11644.118121600006</v>
          </cell>
          <cell r="K16">
            <v>32872.696002662226</v>
          </cell>
          <cell r="L16">
            <v>3260.7872660000003</v>
          </cell>
          <cell r="M16">
            <v>7614.320494</v>
          </cell>
          <cell r="N16">
            <v>12917.267515310092</v>
          </cell>
          <cell r="O16">
            <v>1799.4065656499997</v>
          </cell>
        </row>
        <row r="17">
          <cell r="C17">
            <v>14278.37768021241</v>
          </cell>
          <cell r="D17">
            <v>2501.30374181704</v>
          </cell>
          <cell r="E17">
            <v>1548.9694868170398</v>
          </cell>
          <cell r="F17">
            <v>952.3342550000003</v>
          </cell>
          <cell r="G17">
            <v>2930.963308351824</v>
          </cell>
          <cell r="H17">
            <v>36612.081941825105</v>
          </cell>
          <cell r="I17">
            <v>20099.514805299972</v>
          </cell>
          <cell r="J17">
            <v>16512.567136525136</v>
          </cell>
          <cell r="K17">
            <v>26874.102269012496</v>
          </cell>
          <cell r="L17">
            <v>1827.63011</v>
          </cell>
          <cell r="M17">
            <v>6918.293371771846</v>
          </cell>
          <cell r="N17">
            <v>7289.50279318242</v>
          </cell>
          <cell r="O17">
            <v>1229.3260138028238</v>
          </cell>
        </row>
        <row r="18">
          <cell r="C18">
            <v>5661.412887613902</v>
          </cell>
          <cell r="D18">
            <v>4368.0241081741</v>
          </cell>
          <cell r="E18">
            <v>4366.9345797741</v>
          </cell>
          <cell r="F18">
            <v>1.0895284</v>
          </cell>
          <cell r="G18">
            <v>2392.490487023962</v>
          </cell>
          <cell r="H18">
            <v>62349.328928756644</v>
          </cell>
          <cell r="I18">
            <v>43332.78360548587</v>
          </cell>
          <cell r="J18">
            <v>19016.545323270777</v>
          </cell>
          <cell r="K18">
            <v>14807.34414829442</v>
          </cell>
          <cell r="L18">
            <v>0</v>
          </cell>
          <cell r="M18">
            <v>1134.2102984794083</v>
          </cell>
          <cell r="N18">
            <v>3231.9951413570393</v>
          </cell>
          <cell r="O18">
            <v>2838.104670552514</v>
          </cell>
        </row>
        <row r="19">
          <cell r="C19">
            <v>4777.21213841303</v>
          </cell>
          <cell r="D19">
            <v>4238.55558115647</v>
          </cell>
          <cell r="E19">
            <v>4143.78572925647</v>
          </cell>
          <cell r="F19">
            <v>94.76985189999999</v>
          </cell>
          <cell r="G19">
            <v>2240.5505882097727</v>
          </cell>
          <cell r="H19">
            <v>45010.13970401479</v>
          </cell>
          <cell r="I19">
            <v>31282.04709429028</v>
          </cell>
          <cell r="J19">
            <v>13728.092609724512</v>
          </cell>
          <cell r="K19">
            <v>14951.221272188068</v>
          </cell>
          <cell r="L19">
            <v>0</v>
          </cell>
          <cell r="M19">
            <v>1211.0148126469198</v>
          </cell>
          <cell r="N19">
            <v>2941.7187996958924</v>
          </cell>
          <cell r="O19">
            <v>3115.0646099779606</v>
          </cell>
        </row>
        <row r="20">
          <cell r="C20">
            <v>6988.084392000001</v>
          </cell>
          <cell r="D20">
            <v>3073.6939658999995</v>
          </cell>
          <cell r="E20">
            <v>3073.6939658999995</v>
          </cell>
          <cell r="F20">
            <v>0</v>
          </cell>
          <cell r="G20">
            <v>2377.0535394</v>
          </cell>
          <cell r="H20">
            <v>31948.895104500003</v>
          </cell>
          <cell r="I20">
            <v>23169.090428800002</v>
          </cell>
          <cell r="J20">
            <v>8779.804675700001</v>
          </cell>
          <cell r="K20">
            <v>10534.1116779</v>
          </cell>
          <cell r="L20">
            <v>0</v>
          </cell>
          <cell r="M20">
            <v>1374.2675530000001</v>
          </cell>
          <cell r="N20">
            <v>2802.4004968</v>
          </cell>
          <cell r="O20">
            <v>2118.59951</v>
          </cell>
        </row>
        <row r="21">
          <cell r="C21">
            <v>4238.188209100001</v>
          </cell>
          <cell r="D21">
            <v>1550.3936369</v>
          </cell>
          <cell r="E21">
            <v>1550.3936369</v>
          </cell>
          <cell r="F21">
            <v>0</v>
          </cell>
          <cell r="G21">
            <v>1519.7762900999999</v>
          </cell>
          <cell r="H21">
            <v>21040.1789226</v>
          </cell>
          <cell r="I21">
            <v>15085.5830505</v>
          </cell>
          <cell r="J21">
            <v>5954.595872100001</v>
          </cell>
          <cell r="K21">
            <v>6932.4130589999995</v>
          </cell>
          <cell r="L21">
            <v>0</v>
          </cell>
          <cell r="M21">
            <v>893.4704448000001</v>
          </cell>
          <cell r="N21">
            <v>1315.0585954</v>
          </cell>
          <cell r="O21">
            <v>1182.4107492</v>
          </cell>
        </row>
        <row r="22">
          <cell r="C22">
            <v>5585.154838234179</v>
          </cell>
          <cell r="D22">
            <v>598.29461</v>
          </cell>
          <cell r="E22">
            <v>598.29461</v>
          </cell>
          <cell r="F22">
            <v>0</v>
          </cell>
          <cell r="G22">
            <v>586.5733445282864</v>
          </cell>
          <cell r="H22">
            <v>16343.395361515864</v>
          </cell>
          <cell r="I22">
            <v>12812.242540212692</v>
          </cell>
          <cell r="J22">
            <v>3531.1528213031734</v>
          </cell>
          <cell r="K22">
            <v>2348.914469891206</v>
          </cell>
          <cell r="L22">
            <v>0</v>
          </cell>
          <cell r="M22">
            <v>193.06453999999997</v>
          </cell>
          <cell r="N22">
            <v>346.0770093744334</v>
          </cell>
          <cell r="O22">
            <v>3902.2635624750683</v>
          </cell>
        </row>
        <row r="23">
          <cell r="C23">
            <v>4253.52540967296</v>
          </cell>
          <cell r="D23">
            <v>384.97069</v>
          </cell>
          <cell r="E23">
            <v>384.97069</v>
          </cell>
          <cell r="F23">
            <v>0</v>
          </cell>
          <cell r="G23">
            <v>347.9144148</v>
          </cell>
          <cell r="H23">
            <v>7889.8729499</v>
          </cell>
          <cell r="I23">
            <v>6166.38113992</v>
          </cell>
          <cell r="J23">
            <v>1723.49180998</v>
          </cell>
          <cell r="K23">
            <v>1740.637872</v>
          </cell>
          <cell r="L23">
            <v>0</v>
          </cell>
          <cell r="M23">
            <v>73.190151</v>
          </cell>
          <cell r="N23">
            <v>983.963413733454</v>
          </cell>
          <cell r="O23">
            <v>3253.51462234815</v>
          </cell>
        </row>
        <row r="24">
          <cell r="C24">
            <v>441.98</v>
          </cell>
          <cell r="D24">
            <v>93.05</v>
          </cell>
          <cell r="E24">
            <v>93.05</v>
          </cell>
          <cell r="F24">
            <v>0</v>
          </cell>
          <cell r="G24">
            <v>226.27975999999998</v>
          </cell>
          <cell r="H24">
            <v>76830.27777000002</v>
          </cell>
          <cell r="I24">
            <v>40637.586310000006</v>
          </cell>
          <cell r="J24">
            <v>36192.69146</v>
          </cell>
          <cell r="K24">
            <v>0</v>
          </cell>
          <cell r="L24">
            <v>0</v>
          </cell>
          <cell r="M24">
            <v>41.4166</v>
          </cell>
          <cell r="N24">
            <v>284.80576</v>
          </cell>
          <cell r="O24">
            <v>170.94</v>
          </cell>
        </row>
        <row r="25">
          <cell r="C25">
            <v>174.05999999999997</v>
          </cell>
          <cell r="D25">
            <v>4.32</v>
          </cell>
          <cell r="E25">
            <v>4.32</v>
          </cell>
          <cell r="F25">
            <v>0</v>
          </cell>
          <cell r="G25">
            <v>147.76999999999998</v>
          </cell>
          <cell r="H25">
            <v>41148.42</v>
          </cell>
          <cell r="I25">
            <v>20264.420000000002</v>
          </cell>
          <cell r="J25">
            <v>20884</v>
          </cell>
          <cell r="K25">
            <v>0</v>
          </cell>
          <cell r="L25">
            <v>0</v>
          </cell>
          <cell r="M25">
            <v>16.189999999999998</v>
          </cell>
          <cell r="N25">
            <v>162.7</v>
          </cell>
          <cell r="O25">
            <v>39.2</v>
          </cell>
        </row>
        <row r="26">
          <cell r="C26">
            <v>3907.514438</v>
          </cell>
          <cell r="D26">
            <v>1133.5170435</v>
          </cell>
          <cell r="E26">
            <v>1133.5170435</v>
          </cell>
          <cell r="F26">
            <v>0</v>
          </cell>
          <cell r="G26">
            <v>1217.3876193</v>
          </cell>
          <cell r="H26">
            <v>41360.974233264</v>
          </cell>
          <cell r="I26">
            <v>32129.913678764</v>
          </cell>
          <cell r="J26">
            <v>9231.0605545</v>
          </cell>
          <cell r="K26">
            <v>5234.17716719999</v>
          </cell>
          <cell r="L26">
            <v>0</v>
          </cell>
          <cell r="M26">
            <v>281.6701593</v>
          </cell>
          <cell r="N26">
            <v>1504.2757777</v>
          </cell>
          <cell r="O26">
            <v>508.138379</v>
          </cell>
        </row>
        <row r="27">
          <cell r="C27">
            <v>2852.2188263</v>
          </cell>
          <cell r="D27">
            <v>544.444405</v>
          </cell>
          <cell r="E27">
            <v>544.444405</v>
          </cell>
          <cell r="F27">
            <v>0</v>
          </cell>
          <cell r="G27">
            <v>1317.6919495</v>
          </cell>
          <cell r="H27">
            <v>18451.868832300002</v>
          </cell>
          <cell r="I27">
            <v>13882.5597001</v>
          </cell>
          <cell r="J27">
            <v>4569.3091322</v>
          </cell>
          <cell r="K27">
            <v>4919.410020099999</v>
          </cell>
          <cell r="L27">
            <v>0</v>
          </cell>
          <cell r="M27">
            <v>319.79917340000003</v>
          </cell>
          <cell r="N27">
            <v>2392.3425101000003</v>
          </cell>
          <cell r="O27">
            <v>297.550951</v>
          </cell>
        </row>
        <row r="28">
          <cell r="C28">
            <v>110.62519999999999</v>
          </cell>
          <cell r="D28">
            <v>12.52</v>
          </cell>
          <cell r="E28">
            <v>12.52</v>
          </cell>
          <cell r="F28">
            <v>0</v>
          </cell>
          <cell r="G28">
            <v>38.2593</v>
          </cell>
          <cell r="H28">
            <v>24.451460100000002</v>
          </cell>
          <cell r="I28">
            <v>18.701460100000002</v>
          </cell>
          <cell r="J28">
            <v>5.75</v>
          </cell>
          <cell r="K28">
            <v>0</v>
          </cell>
          <cell r="L28">
            <v>0</v>
          </cell>
          <cell r="M28">
            <v>550.09965</v>
          </cell>
          <cell r="N28">
            <v>54.60828000000001</v>
          </cell>
          <cell r="O28">
            <v>5.34446</v>
          </cell>
        </row>
        <row r="29">
          <cell r="C29">
            <v>15.8683125</v>
          </cell>
          <cell r="D29">
            <v>1.52979</v>
          </cell>
          <cell r="E29">
            <v>1.52979</v>
          </cell>
          <cell r="F29">
            <v>0</v>
          </cell>
          <cell r="G29">
            <v>39.55308</v>
          </cell>
          <cell r="H29">
            <v>17.4169223</v>
          </cell>
          <cell r="I29">
            <v>14.9190523</v>
          </cell>
          <cell r="J29">
            <v>2.49787</v>
          </cell>
          <cell r="K29">
            <v>0</v>
          </cell>
          <cell r="L29">
            <v>0</v>
          </cell>
          <cell r="M29">
            <v>100.00258199999999</v>
          </cell>
          <cell r="N29">
            <v>18.33375</v>
          </cell>
          <cell r="O29">
            <v>1.6234</v>
          </cell>
        </row>
        <row r="30">
          <cell r="C30">
            <v>2310.1900000000005</v>
          </cell>
          <cell r="D30">
            <v>16.88</v>
          </cell>
          <cell r="E30">
            <v>16.88</v>
          </cell>
          <cell r="F30">
            <v>0</v>
          </cell>
          <cell r="G30">
            <v>150.61</v>
          </cell>
          <cell r="H30">
            <v>6.890000000000001</v>
          </cell>
          <cell r="I30">
            <v>6.4</v>
          </cell>
          <cell r="J30">
            <v>0.49</v>
          </cell>
          <cell r="K30">
            <v>11.86</v>
          </cell>
          <cell r="L30">
            <v>1170.08</v>
          </cell>
          <cell r="M30">
            <v>0</v>
          </cell>
          <cell r="N30">
            <v>582.41</v>
          </cell>
          <cell r="O30">
            <v>52.800000000000004</v>
          </cell>
        </row>
        <row r="32">
          <cell r="C32">
            <v>246.07</v>
          </cell>
          <cell r="D32">
            <v>42.56712621170535</v>
          </cell>
          <cell r="E32">
            <v>42.56712621170535</v>
          </cell>
          <cell r="F32">
            <v>0</v>
          </cell>
          <cell r="G32">
            <v>173.62</v>
          </cell>
          <cell r="H32">
            <v>1094.79</v>
          </cell>
          <cell r="I32">
            <v>825.87</v>
          </cell>
          <cell r="J32">
            <v>268.92</v>
          </cell>
          <cell r="K32">
            <v>0</v>
          </cell>
          <cell r="L32">
            <v>0</v>
          </cell>
          <cell r="M32">
            <v>81.74000000000001</v>
          </cell>
          <cell r="N32">
            <v>0</v>
          </cell>
          <cell r="O32">
            <v>85.04</v>
          </cell>
        </row>
        <row r="34">
          <cell r="C34">
            <v>105064.24</v>
          </cell>
          <cell r="D34">
            <v>55392.22</v>
          </cell>
          <cell r="E34">
            <v>27195.58</v>
          </cell>
          <cell r="F34">
            <v>28196.64</v>
          </cell>
          <cell r="G34">
            <v>34203.98</v>
          </cell>
          <cell r="H34">
            <v>230351.86</v>
          </cell>
          <cell r="I34">
            <v>134543.18</v>
          </cell>
          <cell r="J34">
            <v>95808.68</v>
          </cell>
          <cell r="K34">
            <v>199395.92</v>
          </cell>
          <cell r="L34">
            <v>7041.58</v>
          </cell>
          <cell r="M34">
            <v>16175.91</v>
          </cell>
          <cell r="N34">
            <v>12407.07</v>
          </cell>
          <cell r="O34">
            <v>49620.21</v>
          </cell>
          <cell r="P34">
            <v>709652.99</v>
          </cell>
        </row>
        <row r="35">
          <cell r="C35">
            <v>92378.25</v>
          </cell>
          <cell r="D35">
            <v>47430.22</v>
          </cell>
          <cell r="E35">
            <v>19601.31</v>
          </cell>
          <cell r="F35">
            <v>27828.91</v>
          </cell>
          <cell r="G35">
            <v>29182.73</v>
          </cell>
          <cell r="H35">
            <v>207093.93</v>
          </cell>
          <cell r="I35">
            <v>117206.09</v>
          </cell>
          <cell r="J35">
            <v>89887.84</v>
          </cell>
          <cell r="K35">
            <v>155247.33</v>
          </cell>
          <cell r="L35">
            <v>6439.56</v>
          </cell>
          <cell r="M35">
            <v>12687.68</v>
          </cell>
          <cell r="N35">
            <v>10319.94</v>
          </cell>
          <cell r="O35">
            <v>43471.72</v>
          </cell>
          <cell r="P35">
            <v>604251.36</v>
          </cell>
        </row>
        <row r="36">
          <cell r="C36">
            <v>57236.3</v>
          </cell>
          <cell r="D36">
            <v>30588.83</v>
          </cell>
          <cell r="E36">
            <v>17003.43</v>
          </cell>
          <cell r="F36">
            <v>13585.4</v>
          </cell>
          <cell r="G36">
            <v>24451.23</v>
          </cell>
          <cell r="H36">
            <v>276159.56000000006</v>
          </cell>
          <cell r="I36">
            <v>165455.40000000002</v>
          </cell>
          <cell r="J36">
            <v>110704.16</v>
          </cell>
          <cell r="K36">
            <v>157238.94</v>
          </cell>
          <cell r="L36">
            <v>2595.93</v>
          </cell>
          <cell r="M36">
            <v>7161.39</v>
          </cell>
          <cell r="N36">
            <v>12654.01</v>
          </cell>
          <cell r="O36">
            <v>43454.81</v>
          </cell>
        </row>
        <row r="37">
          <cell r="C37">
            <v>42676.13</v>
          </cell>
          <cell r="D37">
            <v>23892.27</v>
          </cell>
          <cell r="E37">
            <v>14179.57</v>
          </cell>
          <cell r="F37">
            <v>9712.71</v>
          </cell>
          <cell r="G37">
            <v>18681.36</v>
          </cell>
          <cell r="H37">
            <v>217974.03</v>
          </cell>
          <cell r="I37">
            <v>127038.42000000001</v>
          </cell>
          <cell r="J37">
            <v>90935.60999999999</v>
          </cell>
          <cell r="K37">
            <v>107754.98</v>
          </cell>
          <cell r="L37">
            <v>3713.44</v>
          </cell>
          <cell r="M37">
            <v>5312.58</v>
          </cell>
          <cell r="N37">
            <v>9756.58</v>
          </cell>
          <cell r="O37">
            <v>32748.61</v>
          </cell>
        </row>
        <row r="38">
          <cell r="C38">
            <v>79048</v>
          </cell>
          <cell r="D38">
            <v>49876</v>
          </cell>
          <cell r="E38">
            <v>27419</v>
          </cell>
          <cell r="F38">
            <v>22457</v>
          </cell>
          <cell r="G38">
            <v>41651</v>
          </cell>
          <cell r="H38">
            <v>211452</v>
          </cell>
          <cell r="I38">
            <v>115254</v>
          </cell>
          <cell r="J38">
            <v>96198</v>
          </cell>
          <cell r="K38">
            <v>168146.9989</v>
          </cell>
          <cell r="L38">
            <v>2007</v>
          </cell>
          <cell r="M38">
            <v>10136.002400000001</v>
          </cell>
          <cell r="N38">
            <v>13209.996899999998</v>
          </cell>
          <cell r="O38">
            <v>62108.004499999995</v>
          </cell>
        </row>
        <row r="39">
          <cell r="C39">
            <v>64793</v>
          </cell>
          <cell r="D39">
            <v>45197.12</v>
          </cell>
          <cell r="E39">
            <v>27568.16</v>
          </cell>
          <cell r="F39">
            <v>17628.96</v>
          </cell>
          <cell r="G39">
            <v>30643</v>
          </cell>
          <cell r="H39">
            <v>181713</v>
          </cell>
          <cell r="I39">
            <v>96374</v>
          </cell>
          <cell r="J39">
            <v>85339</v>
          </cell>
          <cell r="K39">
            <v>125614.004</v>
          </cell>
          <cell r="L39">
            <v>3001.82</v>
          </cell>
          <cell r="M39">
            <v>9142.65</v>
          </cell>
          <cell r="N39">
            <v>10916.883</v>
          </cell>
          <cell r="O39">
            <v>52710.64</v>
          </cell>
        </row>
        <row r="40">
          <cell r="C40">
            <v>67158.35</v>
          </cell>
          <cell r="D40">
            <v>44758.1</v>
          </cell>
          <cell r="E40">
            <v>23393.49</v>
          </cell>
          <cell r="F40">
            <v>21364.61</v>
          </cell>
          <cell r="G40">
            <v>32225.02</v>
          </cell>
          <cell r="H40">
            <v>174470.21</v>
          </cell>
          <cell r="I40">
            <v>95571.64</v>
          </cell>
          <cell r="J40">
            <v>78898.57</v>
          </cell>
          <cell r="K40">
            <v>133081.97</v>
          </cell>
          <cell r="L40">
            <v>7987.29</v>
          </cell>
          <cell r="M40">
            <v>10443.29</v>
          </cell>
          <cell r="N40">
            <v>15130.63</v>
          </cell>
          <cell r="O40">
            <v>58705.4</v>
          </cell>
        </row>
        <row r="41">
          <cell r="C41">
            <v>57503</v>
          </cell>
          <cell r="D41">
            <v>39045</v>
          </cell>
          <cell r="E41">
            <v>18342</v>
          </cell>
          <cell r="F41">
            <v>20703</v>
          </cell>
          <cell r="G41">
            <v>28180</v>
          </cell>
          <cell r="H41">
            <v>161019</v>
          </cell>
          <cell r="I41">
            <v>86839</v>
          </cell>
          <cell r="J41">
            <v>74180</v>
          </cell>
          <cell r="K41">
            <v>106350.66</v>
          </cell>
          <cell r="L41">
            <v>9208</v>
          </cell>
          <cell r="M41">
            <v>9984.75</v>
          </cell>
          <cell r="N41">
            <v>10112</v>
          </cell>
          <cell r="O41">
            <v>50472.59</v>
          </cell>
        </row>
        <row r="45">
          <cell r="O45">
            <v>88567.36</v>
          </cell>
        </row>
        <row r="46">
          <cell r="O46">
            <v>81371.4</v>
          </cell>
        </row>
        <row r="47">
          <cell r="K47">
            <v>123243.8</v>
          </cell>
          <cell r="N47">
            <v>1181.99</v>
          </cell>
          <cell r="O47">
            <v>462</v>
          </cell>
        </row>
        <row r="48">
          <cell r="K48">
            <v>94701.98999999999</v>
          </cell>
          <cell r="N48">
            <v>1058.65</v>
          </cell>
          <cell r="O48">
            <v>403.84</v>
          </cell>
        </row>
        <row r="49">
          <cell r="K49">
            <v>27082.267891</v>
          </cell>
          <cell r="N49">
            <v>673.15832</v>
          </cell>
          <cell r="O49">
            <v>589.26471</v>
          </cell>
        </row>
        <row r="50">
          <cell r="K50">
            <v>10642.910670000001</v>
          </cell>
          <cell r="N50">
            <v>426.4541</v>
          </cell>
          <cell r="O50">
            <v>396.50246</v>
          </cell>
        </row>
        <row r="51">
          <cell r="K51">
            <v>2570.25868</v>
          </cell>
          <cell r="N51">
            <v>0</v>
          </cell>
          <cell r="O51">
            <v>0</v>
          </cell>
        </row>
        <row r="52">
          <cell r="K52">
            <v>0</v>
          </cell>
          <cell r="N52">
            <v>0</v>
          </cell>
          <cell r="O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pane ySplit="3" topLeftCell="A4" activePane="bottomLeft" state="frozen"/>
      <selection pane="topLeft" activeCell="E37" sqref="E37"/>
      <selection pane="bottomLeft" activeCell="E5" sqref="E5"/>
    </sheetView>
  </sheetViews>
  <sheetFormatPr defaultColWidth="9.140625" defaultRowHeight="15"/>
  <cols>
    <col min="1" max="1" width="7.28125" style="27" customWidth="1"/>
    <col min="2" max="2" width="19.7109375" style="2" customWidth="1"/>
    <col min="3" max="6" width="13.8515625" style="2" customWidth="1"/>
    <col min="7" max="7" width="15.140625" style="2" customWidth="1"/>
    <col min="8" max="16" width="13.8515625" style="2" customWidth="1"/>
    <col min="17" max="17" width="12.7109375" style="2" customWidth="1"/>
    <col min="18" max="18" width="11.8515625" style="2" hidden="1" customWidth="1"/>
    <col min="19" max="16384" width="9.140625" style="2" customWidth="1"/>
  </cols>
  <sheetData>
    <row r="1" spans="1:17" ht="15.7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1"/>
      <c r="Q1" s="1"/>
    </row>
    <row r="2" spans="1:17" ht="1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Q2" s="4" t="s">
        <v>0</v>
      </c>
    </row>
    <row r="3" spans="1:17" ht="48.75" customHeight="1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</row>
    <row r="4" spans="1:17" s="11" customFormat="1" ht="19.5" customHeight="1">
      <c r="A4" s="7">
        <v>1</v>
      </c>
      <c r="B4" s="8" t="s">
        <v>18</v>
      </c>
      <c r="C4" s="9">
        <f>+'[1]Journal (Lakh)'!C4/100</f>
        <v>45.548504154</v>
      </c>
      <c r="D4" s="9">
        <f>+'[1]Journal (Lakh)'!D4/100</f>
        <v>25.203908700000003</v>
      </c>
      <c r="E4" s="9">
        <f>+'[1]Journal (Lakh)'!E4/100</f>
        <v>24.796535300000002</v>
      </c>
      <c r="F4" s="9">
        <f>+'[1]Journal (Lakh)'!F4/100</f>
        <v>0.40737339999999994</v>
      </c>
      <c r="G4" s="9">
        <f>+'[1]Journal (Lakh)'!G4/100</f>
        <v>36.871021500000005</v>
      </c>
      <c r="H4" s="9">
        <f>+'[1]Journal (Lakh)'!H4/100</f>
        <v>793.0311840999999</v>
      </c>
      <c r="I4" s="9">
        <f>+'[1]Journal (Lakh)'!I4/100</f>
        <v>629.3652331840472</v>
      </c>
      <c r="J4" s="9">
        <f>+'[1]Journal (Lakh)'!J4/100</f>
        <v>163.66595091595278</v>
      </c>
      <c r="K4" s="9">
        <f>+'[1]Journal (Lakh)'!K4/100</f>
        <v>155.98293471600127</v>
      </c>
      <c r="L4" s="9">
        <f>+'[1]Journal (Lakh)'!L4/100</f>
        <v>0</v>
      </c>
      <c r="M4" s="9">
        <f>+'[1]Journal (Lakh)'!M4/100</f>
        <v>15.952477799999997</v>
      </c>
      <c r="N4" s="9">
        <f>+'[1]Journal (Lakh)'!N4/100</f>
        <v>37.25933047699976</v>
      </c>
      <c r="O4" s="9">
        <f>+'[1]Journal (Lakh)'!O4/100</f>
        <v>33.85105800000001</v>
      </c>
      <c r="P4" s="9">
        <f aca="true" t="shared" si="0" ref="P4:P30">C4+D4+G4+H4+K4+L4+M4+N4+O4</f>
        <v>1143.700419447001</v>
      </c>
      <c r="Q4" s="10">
        <f>+(P4/P$40)*100</f>
        <v>2.6850699593503733</v>
      </c>
    </row>
    <row r="5" spans="1:17" s="16" customFormat="1" ht="19.5" customHeight="1">
      <c r="A5" s="12"/>
      <c r="B5" s="13" t="s">
        <v>19</v>
      </c>
      <c r="C5" s="14">
        <f>+'[1]Journal (Lakh)'!C5/100</f>
        <v>43.262599165599994</v>
      </c>
      <c r="D5" s="14">
        <f>+'[1]Journal (Lakh)'!D5/100</f>
        <v>23.022818400000002</v>
      </c>
      <c r="E5" s="14">
        <f>+'[1]Journal (Lakh)'!E5/100</f>
        <v>22.549391500000002</v>
      </c>
      <c r="F5" s="14">
        <f>+'[1]Journal (Lakh)'!F5/100</f>
        <v>0.47342690000000004</v>
      </c>
      <c r="G5" s="14">
        <f>+'[1]Journal (Lakh)'!G5/100</f>
        <v>36.3372599</v>
      </c>
      <c r="H5" s="14">
        <f>+'[1]Journal (Lakh)'!H5/100</f>
        <v>616.0635737</v>
      </c>
      <c r="I5" s="14">
        <f>+'[1]Journal (Lakh)'!I5/100</f>
        <v>477.62149704519237</v>
      </c>
      <c r="J5" s="14">
        <f>+'[1]Journal (Lakh)'!J5/100</f>
        <v>138.44207665480764</v>
      </c>
      <c r="K5" s="14">
        <f>+'[1]Journal (Lakh)'!K5/100</f>
        <v>125.47035738734361</v>
      </c>
      <c r="L5" s="14">
        <f>+'[1]Journal (Lakh)'!L5/100</f>
        <v>0</v>
      </c>
      <c r="M5" s="14">
        <f>+'[1]Journal (Lakh)'!M5/100</f>
        <v>16.209107900000003</v>
      </c>
      <c r="N5" s="14">
        <f>+'[1]Journal (Lakh)'!N5/100</f>
        <v>26.559980300000003</v>
      </c>
      <c r="O5" s="14">
        <f>+'[1]Journal (Lakh)'!O5/100</f>
        <v>28.630474857999992</v>
      </c>
      <c r="P5" s="14">
        <f t="shared" si="0"/>
        <v>915.5561716109436</v>
      </c>
      <c r="Q5" s="15">
        <f>+(P5/P$41)*100</f>
        <v>2.618487627347954</v>
      </c>
    </row>
    <row r="6" spans="1:17" s="11" customFormat="1" ht="19.5" customHeight="1">
      <c r="A6" s="7">
        <v>2</v>
      </c>
      <c r="B6" s="8" t="s">
        <v>20</v>
      </c>
      <c r="C6" s="9">
        <f>+'[1]Journal (Lakh)'!C6/100</f>
        <v>186.85174359500002</v>
      </c>
      <c r="D6" s="9">
        <f>+'[1]Journal (Lakh)'!D6/100</f>
        <v>153.62852607499997</v>
      </c>
      <c r="E6" s="9">
        <f>+'[1]Journal (Lakh)'!E6/100</f>
        <v>153.62852607499997</v>
      </c>
      <c r="F6" s="9">
        <f>+'[1]Journal (Lakh)'!F6/100</f>
        <v>0</v>
      </c>
      <c r="G6" s="9">
        <f>+'[1]Journal (Lakh)'!G6/100</f>
        <v>38.487719465</v>
      </c>
      <c r="H6" s="9">
        <f>+'[1]Journal (Lakh)'!H6/100</f>
        <v>421.470225378</v>
      </c>
      <c r="I6" s="9">
        <f>+'[1]Journal (Lakh)'!I6/100</f>
        <v>361.20354817400005</v>
      </c>
      <c r="J6" s="9">
        <f>+'[1]Journal (Lakh)'!J6/100</f>
        <v>60.266677204</v>
      </c>
      <c r="K6" s="9">
        <f>+'[1]Journal (Lakh)'!K6/100</f>
        <v>110.715754996</v>
      </c>
      <c r="L6" s="9">
        <f>+'[1]Journal (Lakh)'!L6/100</f>
        <v>0</v>
      </c>
      <c r="M6" s="9">
        <f>+'[1]Journal (Lakh)'!M6/100</f>
        <v>149.29746842</v>
      </c>
      <c r="N6" s="9">
        <f>+'[1]Journal (Lakh)'!N6/100</f>
        <v>125.07164174699997</v>
      </c>
      <c r="O6" s="9">
        <f>+'[1]Journal (Lakh)'!O6/100</f>
        <v>28.482866773999998</v>
      </c>
      <c r="P6" s="9">
        <f t="shared" si="0"/>
        <v>1214.0059464500002</v>
      </c>
      <c r="Q6" s="10">
        <f>+(P6/P$40)*100</f>
        <v>2.8501265207734474</v>
      </c>
    </row>
    <row r="7" spans="1:17" s="16" customFormat="1" ht="19.5" customHeight="1">
      <c r="A7" s="12"/>
      <c r="B7" s="13" t="s">
        <v>19</v>
      </c>
      <c r="C7" s="14">
        <f>+'[1]Journal (Lakh)'!C7/100</f>
        <v>158.71664970999996</v>
      </c>
      <c r="D7" s="14">
        <f>+'[1]Journal (Lakh)'!D7/100</f>
        <v>115.107698364</v>
      </c>
      <c r="E7" s="14">
        <f>+'[1]Journal (Lakh)'!E7/100</f>
        <v>115.107698364</v>
      </c>
      <c r="F7" s="14">
        <f>+'[1]Journal (Lakh)'!F7/100</f>
        <v>0</v>
      </c>
      <c r="G7" s="14">
        <f>+'[1]Journal (Lakh)'!G7/100</f>
        <v>39.561626798</v>
      </c>
      <c r="H7" s="14">
        <f>+'[1]Journal (Lakh)'!H7/100</f>
        <v>240.45668695900002</v>
      </c>
      <c r="I7" s="14">
        <f>+'[1]Journal (Lakh)'!I7/100</f>
        <v>207.75895644600004</v>
      </c>
      <c r="J7" s="14">
        <f>+'[1]Journal (Lakh)'!J7/100</f>
        <v>32.69773051299999</v>
      </c>
      <c r="K7" s="14">
        <f>+'[1]Journal (Lakh)'!K7/100</f>
        <v>83.40459889300004</v>
      </c>
      <c r="L7" s="14">
        <f>+'[1]Journal (Lakh)'!L7/100</f>
        <v>0</v>
      </c>
      <c r="M7" s="14">
        <f>+'[1]Journal (Lakh)'!M7/100</f>
        <v>141.52523654200002</v>
      </c>
      <c r="N7" s="14">
        <f>+'[1]Journal (Lakh)'!N7/100</f>
        <v>104.277511974</v>
      </c>
      <c r="O7" s="14">
        <f>+'[1]Journal (Lakh)'!O7/100</f>
        <v>17.528190535</v>
      </c>
      <c r="P7" s="14">
        <f t="shared" si="0"/>
        <v>900.5781997750001</v>
      </c>
      <c r="Q7" s="15">
        <f>+(P7/P$41)*100</f>
        <v>2.57565067735921</v>
      </c>
    </row>
    <row r="8" spans="1:17" s="11" customFormat="1" ht="19.5" customHeight="1">
      <c r="A8" s="7">
        <v>3</v>
      </c>
      <c r="B8" s="8" t="s">
        <v>21</v>
      </c>
      <c r="C8" s="9">
        <f>+'[1]Journal (Lakh)'!C8/100</f>
        <v>97.67707749567502</v>
      </c>
      <c r="D8" s="9">
        <f>+'[1]Journal (Lakh)'!D8/100</f>
        <v>38.6953762611</v>
      </c>
      <c r="E8" s="9">
        <f>+'[1]Journal (Lakh)'!E8/100</f>
        <v>22.145581656100003</v>
      </c>
      <c r="F8" s="9">
        <f>+'[1]Journal (Lakh)'!F8/100</f>
        <v>16.549794605</v>
      </c>
      <c r="G8" s="9">
        <f>+'[1]Journal (Lakh)'!G8/100</f>
        <v>58.31363249508331</v>
      </c>
      <c r="H8" s="9">
        <f>+'[1]Journal (Lakh)'!H8/100</f>
        <v>1074.8672211299981</v>
      </c>
      <c r="I8" s="9">
        <f>+'[1]Journal (Lakh)'!I8/100</f>
        <v>738.4581934319981</v>
      </c>
      <c r="J8" s="9">
        <f>+'[1]Journal (Lakh)'!J8/100</f>
        <v>336.409027698</v>
      </c>
      <c r="K8" s="9">
        <f>+'[1]Journal (Lakh)'!K8/100</f>
        <v>254.28034062725968</v>
      </c>
      <c r="L8" s="9">
        <f>+'[1]Journal (Lakh)'!L8/100</f>
        <v>45.6429691124</v>
      </c>
      <c r="M8" s="9">
        <f>+'[1]Journal (Lakh)'!M8/100</f>
        <v>18.169526177199998</v>
      </c>
      <c r="N8" s="9">
        <f>+'[1]Journal (Lakh)'!N8/100</f>
        <v>31.94549746925</v>
      </c>
      <c r="O8" s="9">
        <f>+'[1]Journal (Lakh)'!O8/100</f>
        <v>35.83491321361005</v>
      </c>
      <c r="P8" s="9">
        <f t="shared" si="0"/>
        <v>1655.426553981576</v>
      </c>
      <c r="Q8" s="10">
        <f>+(P8/P$40)*100</f>
        <v>3.8864514119493307</v>
      </c>
    </row>
    <row r="9" spans="1:17" s="16" customFormat="1" ht="19.5" customHeight="1">
      <c r="A9" s="12"/>
      <c r="B9" s="13" t="s">
        <v>19</v>
      </c>
      <c r="C9" s="14">
        <f>+'[1]Journal (Lakh)'!C9/100</f>
        <v>129.7806449127728</v>
      </c>
      <c r="D9" s="14">
        <f>+'[1]Journal (Lakh)'!D9/100</f>
        <v>44.41689597058388</v>
      </c>
      <c r="E9" s="14">
        <f>+'[1]Journal (Lakh)'!E9/100</f>
        <v>27.346902060883885</v>
      </c>
      <c r="F9" s="14">
        <f>+'[1]Journal (Lakh)'!F9/100</f>
        <v>17.0699939097</v>
      </c>
      <c r="G9" s="14">
        <f>+'[1]Journal (Lakh)'!G9/100</f>
        <v>103.86283197094319</v>
      </c>
      <c r="H9" s="14">
        <f>+'[1]Journal (Lakh)'!H9/100</f>
        <v>1318.709950879655</v>
      </c>
      <c r="I9" s="14">
        <f>+'[1]Journal (Lakh)'!I9/100</f>
        <v>905.7081400503412</v>
      </c>
      <c r="J9" s="14">
        <f>+'[1]Journal (Lakh)'!J9/100</f>
        <v>413.00181082931374</v>
      </c>
      <c r="K9" s="14">
        <f>+'[1]Journal (Lakh)'!K9/100</f>
        <v>238.74798703215347</v>
      </c>
      <c r="L9" s="14">
        <f>+'[1]Journal (Lakh)'!L9/100</f>
        <v>40.60529623812909</v>
      </c>
      <c r="M9" s="14">
        <f>+'[1]Journal (Lakh)'!M9/100</f>
        <v>18.642863779929</v>
      </c>
      <c r="N9" s="14">
        <f>+'[1]Journal (Lakh)'!N9/100</f>
        <v>43.62852033356001</v>
      </c>
      <c r="O9" s="14">
        <f>+'[1]Journal (Lakh)'!O9/100</f>
        <v>41.25655045023001</v>
      </c>
      <c r="P9" s="14">
        <f t="shared" si="0"/>
        <v>1979.6515415679567</v>
      </c>
      <c r="Q9" s="15">
        <f>+(P9/P$41)*100</f>
        <v>5.6617968714417195</v>
      </c>
    </row>
    <row r="10" spans="1:17" s="11" customFormat="1" ht="19.5" customHeight="1">
      <c r="A10" s="7">
        <v>4</v>
      </c>
      <c r="B10" s="8" t="s">
        <v>22</v>
      </c>
      <c r="C10" s="9">
        <f>+'[1]Journal (Lakh)'!C10/100</f>
        <v>212.72430606400002</v>
      </c>
      <c r="D10" s="9">
        <f>+'[1]Journal (Lakh)'!D10/100</f>
        <v>129.61750022</v>
      </c>
      <c r="E10" s="9">
        <f>+'[1]Journal (Lakh)'!E10/100</f>
        <v>84.423423903</v>
      </c>
      <c r="F10" s="9">
        <f>+'[1]Journal (Lakh)'!F10/100</f>
        <v>45.19407631700001</v>
      </c>
      <c r="G10" s="9">
        <f>+'[1]Journal (Lakh)'!G10/100</f>
        <v>64.89238786</v>
      </c>
      <c r="H10" s="9">
        <f>+'[1]Journal (Lakh)'!H10/100</f>
        <v>941.232827608</v>
      </c>
      <c r="I10" s="9">
        <f>+'[1]Journal (Lakh)'!I10/100</f>
        <v>659.1911616689999</v>
      </c>
      <c r="J10" s="9">
        <f>+'[1]Journal (Lakh)'!J10/100</f>
        <v>282.0416659389999</v>
      </c>
      <c r="K10" s="9">
        <f>+'[1]Journal (Lakh)'!K10/100</f>
        <v>176.87888226199996</v>
      </c>
      <c r="L10" s="9">
        <f>+'[1]Journal (Lakh)'!L10/100</f>
        <v>46.08614141400001</v>
      </c>
      <c r="M10" s="9">
        <f>+'[1]Journal (Lakh)'!M10/100</f>
        <v>57.055746039000006</v>
      </c>
      <c r="N10" s="9">
        <f>+'[1]Journal (Lakh)'!N10/100</f>
        <v>28.051123947</v>
      </c>
      <c r="O10" s="9">
        <f>+'[1]Journal (Lakh)'!O10/100</f>
        <v>158.963070169</v>
      </c>
      <c r="P10" s="9">
        <f t="shared" si="0"/>
        <v>1815.5019855829999</v>
      </c>
      <c r="Q10" s="10">
        <f>+(P10/P$40)*100</f>
        <v>4.262261130398897</v>
      </c>
    </row>
    <row r="11" spans="1:17" s="16" customFormat="1" ht="19.5" customHeight="1">
      <c r="A11" s="12"/>
      <c r="B11" s="13" t="s">
        <v>19</v>
      </c>
      <c r="C11" s="14">
        <f>+'[1]Journal (Lakh)'!C11/100</f>
        <v>202.38112520900003</v>
      </c>
      <c r="D11" s="14">
        <f>+'[1]Journal (Lakh)'!D11/100</f>
        <v>135.12338782200004</v>
      </c>
      <c r="E11" s="14">
        <f>+'[1]Journal (Lakh)'!E11/100</f>
        <v>70.54191141500002</v>
      </c>
      <c r="F11" s="14">
        <f>+'[1]Journal (Lakh)'!F11/100</f>
        <v>64.58147640700001</v>
      </c>
      <c r="G11" s="14">
        <f>+'[1]Journal (Lakh)'!G11/100</f>
        <v>93.571094164</v>
      </c>
      <c r="H11" s="14">
        <f>+'[1]Journal (Lakh)'!H11/100</f>
        <v>849.011337812</v>
      </c>
      <c r="I11" s="14">
        <f>+'[1]Journal (Lakh)'!I11/100</f>
        <v>501.66857239899997</v>
      </c>
      <c r="J11" s="14">
        <f>+'[1]Journal (Lakh)'!J11/100</f>
        <v>347.342765413</v>
      </c>
      <c r="K11" s="14">
        <f>+'[1]Journal (Lakh)'!K11/100</f>
        <v>164.21602019899998</v>
      </c>
      <c r="L11" s="14">
        <f>+'[1]Journal (Lakh)'!L11/100</f>
        <v>41.912939771</v>
      </c>
      <c r="M11" s="14">
        <f>+'[1]Journal (Lakh)'!M11/100</f>
        <v>43.984614068</v>
      </c>
      <c r="N11" s="14">
        <f>+'[1]Journal (Lakh)'!N11/100</f>
        <v>20.604124892</v>
      </c>
      <c r="O11" s="14">
        <f>+'[1]Journal (Lakh)'!O11/100</f>
        <v>88.75302327700001</v>
      </c>
      <c r="P11" s="14">
        <f t="shared" si="0"/>
        <v>1639.557667214</v>
      </c>
      <c r="Q11" s="15">
        <f>+(P11/P$41)*100</f>
        <v>4.689129513888165</v>
      </c>
    </row>
    <row r="12" spans="1:17" s="11" customFormat="1" ht="19.5" customHeight="1">
      <c r="A12" s="7">
        <v>5</v>
      </c>
      <c r="B12" s="8" t="s">
        <v>23</v>
      </c>
      <c r="C12" s="9">
        <f>+'[1]Journal (Lakh)'!C12/100</f>
        <v>283.4645957588</v>
      </c>
      <c r="D12" s="9">
        <f>+'[1]Journal (Lakh)'!D12/100</f>
        <v>166.37287279262</v>
      </c>
      <c r="E12" s="9">
        <f>+'[1]Journal (Lakh)'!E12/100</f>
        <v>110.00723499773001</v>
      </c>
      <c r="F12" s="9">
        <f>+'[1]Journal (Lakh)'!F12/100</f>
        <v>56.36563779489</v>
      </c>
      <c r="G12" s="9">
        <f>+'[1]Journal (Lakh)'!G12/100</f>
        <v>149.04388417623</v>
      </c>
      <c r="H12" s="9">
        <f>+'[1]Journal (Lakh)'!H12/100</f>
        <v>1544.9568310595384</v>
      </c>
      <c r="I12" s="9">
        <f>+'[1]Journal (Lakh)'!I12/100</f>
        <v>1136.553700909369</v>
      </c>
      <c r="J12" s="9">
        <f>+'[1]Journal (Lakh)'!J12/100</f>
        <v>408.40313015016966</v>
      </c>
      <c r="K12" s="9">
        <f>+'[1]Journal (Lakh)'!K12/100</f>
        <v>1341.9437503334714</v>
      </c>
      <c r="L12" s="9">
        <f>+'[1]Journal (Lakh)'!L12/100</f>
        <v>101.10282243590001</v>
      </c>
      <c r="M12" s="9">
        <f>+'[1]Journal (Lakh)'!M12/100</f>
        <v>130.33674703479</v>
      </c>
      <c r="N12" s="9">
        <f>+'[1]Journal (Lakh)'!N12/100</f>
        <v>94.34551407726977</v>
      </c>
      <c r="O12" s="9">
        <f>+'[1]Journal (Lakh)'!O12/100</f>
        <v>440.3077274001101</v>
      </c>
      <c r="P12" s="9">
        <f t="shared" si="0"/>
        <v>4251.87474506873</v>
      </c>
      <c r="Q12" s="10">
        <f>+(P12/P$40)*100</f>
        <v>9.982143011213275</v>
      </c>
    </row>
    <row r="13" spans="1:17" s="16" customFormat="1" ht="19.5" customHeight="1">
      <c r="A13" s="12"/>
      <c r="B13" s="13" t="s">
        <v>19</v>
      </c>
      <c r="C13" s="14">
        <f>+'[1]Journal (Lakh)'!C13/100</f>
        <v>270.06177926494496</v>
      </c>
      <c r="D13" s="14">
        <f>+'[1]Journal (Lakh)'!D13/100</f>
        <v>146.5659480800775</v>
      </c>
      <c r="E13" s="14">
        <f>+'[1]Journal (Lakh)'!E13/100</f>
        <v>81.58748837478916</v>
      </c>
      <c r="F13" s="14">
        <f>+'[1]Journal (Lakh)'!F13/100</f>
        <v>64.97845970528834</v>
      </c>
      <c r="G13" s="14">
        <f>+'[1]Journal (Lakh)'!G13/100</f>
        <v>152.82744712441973</v>
      </c>
      <c r="H13" s="14">
        <f>+'[1]Journal (Lakh)'!H13/100</f>
        <v>1379.1566700251883</v>
      </c>
      <c r="I13" s="14">
        <f>+'[1]Journal (Lakh)'!I13/100</f>
        <v>957.2204404621684</v>
      </c>
      <c r="J13" s="14">
        <f>+'[1]Journal (Lakh)'!J13/100</f>
        <v>421.93622956302005</v>
      </c>
      <c r="K13" s="14">
        <f>+'[1]Journal (Lakh)'!K13/100</f>
        <v>911.8093273285726</v>
      </c>
      <c r="L13" s="14">
        <f>+'[1]Journal (Lakh)'!L13/100</f>
        <v>57.32132805861</v>
      </c>
      <c r="M13" s="14">
        <f>+'[1]Journal (Lakh)'!M13/100</f>
        <v>104.91017361850001</v>
      </c>
      <c r="N13" s="14">
        <f>+'[1]Journal (Lakh)'!N13/100</f>
        <v>79.69080404753996</v>
      </c>
      <c r="O13" s="14">
        <f>+'[1]Journal (Lakh)'!O13/100</f>
        <v>192.71799658534997</v>
      </c>
      <c r="P13" s="14">
        <f t="shared" si="0"/>
        <v>3295.061474133203</v>
      </c>
      <c r="Q13" s="15">
        <f>+(P13/P$41)*100</f>
        <v>9.423864934673956</v>
      </c>
    </row>
    <row r="14" spans="1:17" s="11" customFormat="1" ht="19.5" customHeight="1">
      <c r="A14" s="7">
        <v>6</v>
      </c>
      <c r="B14" s="8" t="s">
        <v>24</v>
      </c>
      <c r="C14" s="9">
        <f>+'[1]Journal (Lakh)'!C14/100</f>
        <v>288.04509770000004</v>
      </c>
      <c r="D14" s="9">
        <f>+'[1]Journal (Lakh)'!D14/100</f>
        <v>79.87764759999999</v>
      </c>
      <c r="E14" s="9">
        <f>+'[1]Journal (Lakh)'!E14/100</f>
        <v>75.8891347</v>
      </c>
      <c r="F14" s="9">
        <f>+'[1]Journal (Lakh)'!F14/100</f>
        <v>3.9885129</v>
      </c>
      <c r="G14" s="9">
        <f>+'[1]Journal (Lakh)'!G14/100</f>
        <v>111.8593305</v>
      </c>
      <c r="H14" s="9">
        <f>+'[1]Journal (Lakh)'!H14/100</f>
        <v>1714.0729739999997</v>
      </c>
      <c r="I14" s="9">
        <f>+'[1]Journal (Lakh)'!I14/100</f>
        <v>1302.1798701999999</v>
      </c>
      <c r="J14" s="9">
        <f>+'[1]Journal (Lakh)'!J14/100</f>
        <v>411.89310379999995</v>
      </c>
      <c r="K14" s="9">
        <f>+'[1]Journal (Lakh)'!K14/100</f>
        <v>339.4886978</v>
      </c>
      <c r="L14" s="9">
        <f>+'[1]Journal (Lakh)'!L14/100</f>
        <v>28.4162512</v>
      </c>
      <c r="M14" s="9">
        <f>+'[1]Journal (Lakh)'!M14/100</f>
        <v>100.19342659999998</v>
      </c>
      <c r="N14" s="9">
        <f>+'[1]Journal (Lakh)'!N14/100</f>
        <v>53.10649440000001</v>
      </c>
      <c r="O14" s="9">
        <f>+'[1]Journal (Lakh)'!O14/100</f>
        <v>189.67674499999998</v>
      </c>
      <c r="P14" s="9">
        <f t="shared" si="0"/>
        <v>2904.736664799999</v>
      </c>
      <c r="Q14" s="10">
        <f>+(P14/P$40)*100</f>
        <v>6.819461657843255</v>
      </c>
    </row>
    <row r="15" spans="1:17" s="16" customFormat="1" ht="19.5" customHeight="1">
      <c r="A15" s="12"/>
      <c r="B15" s="13" t="s">
        <v>19</v>
      </c>
      <c r="C15" s="14">
        <f>+'[1]Journal (Lakh)'!C15/100</f>
        <v>261.4040963</v>
      </c>
      <c r="D15" s="14">
        <f>+'[1]Journal (Lakh)'!D15/100</f>
        <v>74.762913</v>
      </c>
      <c r="E15" s="14">
        <f>+'[1]Journal (Lakh)'!E15/100</f>
        <v>68.4099607</v>
      </c>
      <c r="F15" s="14">
        <f>+'[1]Journal (Lakh)'!F15/100</f>
        <v>6.352952299999999</v>
      </c>
      <c r="G15" s="14">
        <f>+'[1]Journal (Lakh)'!G15/100</f>
        <v>100.46767299999999</v>
      </c>
      <c r="H15" s="14">
        <f>+'[1]Journal (Lakh)'!H15/100</f>
        <v>1445.7670666999998</v>
      </c>
      <c r="I15" s="14">
        <f>+'[1]Journal (Lakh)'!I15/100</f>
        <v>1052.0789986</v>
      </c>
      <c r="J15" s="14">
        <f>+'[1]Journal (Lakh)'!J15/100</f>
        <v>393.68806809999995</v>
      </c>
      <c r="K15" s="14">
        <f>+'[1]Journal (Lakh)'!K15/100</f>
        <v>295.3901109</v>
      </c>
      <c r="L15" s="14">
        <f>+'[1]Journal (Lakh)'!L15/100</f>
        <v>28.622499199999996</v>
      </c>
      <c r="M15" s="14">
        <f>+'[1]Journal (Lakh)'!M15/100</f>
        <v>73.8056983</v>
      </c>
      <c r="N15" s="14">
        <f>+'[1]Journal (Lakh)'!N15/100</f>
        <v>52.731968200000004</v>
      </c>
      <c r="O15" s="14">
        <f>+'[1]Journal (Lakh)'!O15/100</f>
        <v>182.74516110000002</v>
      </c>
      <c r="P15" s="14">
        <f t="shared" si="0"/>
        <v>2515.6971867</v>
      </c>
      <c r="Q15" s="15">
        <f>+(P15/P$41)*100</f>
        <v>7.194885646325175</v>
      </c>
    </row>
    <row r="16" spans="1:17" s="11" customFormat="1" ht="19.5" customHeight="1">
      <c r="A16" s="7">
        <v>7</v>
      </c>
      <c r="B16" s="8" t="s">
        <v>25</v>
      </c>
      <c r="C16" s="9">
        <f>+'[1]Journal (Lakh)'!C16/100</f>
        <v>194.32469436396994</v>
      </c>
      <c r="D16" s="9">
        <f>+'[1]Journal (Lakh)'!D16/100</f>
        <v>48.51923809523046</v>
      </c>
      <c r="E16" s="9">
        <f>+'[1]Journal (Lakh)'!E16/100</f>
        <v>30.104386661580534</v>
      </c>
      <c r="F16" s="9">
        <f>+'[1]Journal (Lakh)'!F16/100</f>
        <v>18.41485143364993</v>
      </c>
      <c r="G16" s="9">
        <f>+'[1]Journal (Lakh)'!G16/100</f>
        <v>53.86533149021947</v>
      </c>
      <c r="H16" s="9">
        <f>+'[1]Journal (Lakh)'!H16/100</f>
        <v>420.69992026299974</v>
      </c>
      <c r="I16" s="9">
        <f>+'[1]Journal (Lakh)'!I16/100</f>
        <v>304.25873904699966</v>
      </c>
      <c r="J16" s="9">
        <f>+'[1]Journal (Lakh)'!J16/100</f>
        <v>116.44118121600006</v>
      </c>
      <c r="K16" s="9">
        <f>+'[1]Journal (Lakh)'!K16/100</f>
        <v>328.72696002662224</v>
      </c>
      <c r="L16" s="9">
        <f>+'[1]Journal (Lakh)'!L16/100</f>
        <v>32.607872660000005</v>
      </c>
      <c r="M16" s="9">
        <f>+'[1]Journal (Lakh)'!M16/100</f>
        <v>76.14320493999999</v>
      </c>
      <c r="N16" s="9">
        <f>+'[1]Journal (Lakh)'!N16/100</f>
        <v>129.17267515310093</v>
      </c>
      <c r="O16" s="9">
        <f>+'[1]Journal (Lakh)'!O16/100</f>
        <v>17.9940656565</v>
      </c>
      <c r="P16" s="9">
        <f t="shared" si="0"/>
        <v>1302.053962648643</v>
      </c>
      <c r="Q16" s="10">
        <f>+(P16/P$40)*100</f>
        <v>3.0568371936519982</v>
      </c>
    </row>
    <row r="17" spans="1:17" s="16" customFormat="1" ht="19.5" customHeight="1">
      <c r="A17" s="12"/>
      <c r="B17" s="13" t="s">
        <v>19</v>
      </c>
      <c r="C17" s="14">
        <f>+'[1]Journal (Lakh)'!C17/100</f>
        <v>142.7837768021241</v>
      </c>
      <c r="D17" s="14">
        <f>+'[1]Journal (Lakh)'!D17/100</f>
        <v>25.013037418170402</v>
      </c>
      <c r="E17" s="14">
        <f>+'[1]Journal (Lakh)'!E17/100</f>
        <v>15.489694868170398</v>
      </c>
      <c r="F17" s="14">
        <f>+'[1]Journal (Lakh)'!F17/100</f>
        <v>9.523342550000002</v>
      </c>
      <c r="G17" s="14">
        <f>+'[1]Journal (Lakh)'!G17/100</f>
        <v>29.30963308351824</v>
      </c>
      <c r="H17" s="14">
        <f>+'[1]Journal (Lakh)'!H17/100</f>
        <v>366.1208194182511</v>
      </c>
      <c r="I17" s="14">
        <f>+'[1]Journal (Lakh)'!I17/100</f>
        <v>200.99514805299972</v>
      </c>
      <c r="J17" s="14">
        <f>+'[1]Journal (Lakh)'!J17/100</f>
        <v>165.12567136525138</v>
      </c>
      <c r="K17" s="14">
        <f>+'[1]Journal (Lakh)'!K17/100</f>
        <v>268.74102269012496</v>
      </c>
      <c r="L17" s="14">
        <f>+'[1]Journal (Lakh)'!L17/100</f>
        <v>18.2763011</v>
      </c>
      <c r="M17" s="14">
        <f>+'[1]Journal (Lakh)'!M17/100</f>
        <v>69.18293371771846</v>
      </c>
      <c r="N17" s="14">
        <f>+'[1]Journal (Lakh)'!N17/100</f>
        <v>72.8950279318242</v>
      </c>
      <c r="O17" s="14">
        <f>+'[1]Journal (Lakh)'!O17/100</f>
        <v>12.293260138028238</v>
      </c>
      <c r="P17" s="14">
        <f t="shared" si="0"/>
        <v>1004.6158122997597</v>
      </c>
      <c r="Q17" s="15">
        <f>+(P17/P$41)*100</f>
        <v>2.8731979056145462</v>
      </c>
    </row>
    <row r="18" spans="1:17" s="11" customFormat="1" ht="19.5" customHeight="1">
      <c r="A18" s="7">
        <v>8</v>
      </c>
      <c r="B18" s="8" t="s">
        <v>26</v>
      </c>
      <c r="C18" s="9">
        <f>+'[1]Journal (Lakh)'!C18/100</f>
        <v>56.61412887613902</v>
      </c>
      <c r="D18" s="9">
        <f>+'[1]Journal (Lakh)'!D18/100</f>
        <v>43.680241081740995</v>
      </c>
      <c r="E18" s="9">
        <f>+'[1]Journal (Lakh)'!E18/100</f>
        <v>43.669345797740995</v>
      </c>
      <c r="F18" s="9">
        <f>+'[1]Journal (Lakh)'!F18/100</f>
        <v>0.010895284</v>
      </c>
      <c r="G18" s="9">
        <f>+'[1]Journal (Lakh)'!G18/100</f>
        <v>23.92490487023962</v>
      </c>
      <c r="H18" s="9">
        <f>+'[1]Journal (Lakh)'!H18/100</f>
        <v>623.4932892875664</v>
      </c>
      <c r="I18" s="9">
        <f>+'[1]Journal (Lakh)'!I18/100</f>
        <v>433.3278360548587</v>
      </c>
      <c r="J18" s="9">
        <f>+'[1]Journal (Lakh)'!J18/100</f>
        <v>190.16545323270776</v>
      </c>
      <c r="K18" s="9">
        <f>+'[1]Journal (Lakh)'!K18/100</f>
        <v>148.0734414829442</v>
      </c>
      <c r="L18" s="9">
        <f>+'[1]Journal (Lakh)'!L18/100</f>
        <v>0</v>
      </c>
      <c r="M18" s="9">
        <f>+'[1]Journal (Lakh)'!M18/100</f>
        <v>11.342102984794083</v>
      </c>
      <c r="N18" s="9">
        <f>+'[1]Journal (Lakh)'!N18/100</f>
        <v>32.319951413570394</v>
      </c>
      <c r="O18" s="9">
        <f>+'[1]Journal (Lakh)'!O18/100</f>
        <v>28.38104670552514</v>
      </c>
      <c r="P18" s="9">
        <f t="shared" si="0"/>
        <v>967.8291067025199</v>
      </c>
      <c r="Q18" s="10">
        <f>+(P18/P$40)*100</f>
        <v>2.272176188803318</v>
      </c>
    </row>
    <row r="19" spans="1:17" s="16" customFormat="1" ht="19.5" customHeight="1">
      <c r="A19" s="12"/>
      <c r="B19" s="13" t="s">
        <v>19</v>
      </c>
      <c r="C19" s="14">
        <f>+'[1]Journal (Lakh)'!C19/100</f>
        <v>47.772121384130294</v>
      </c>
      <c r="D19" s="14">
        <f>+'[1]Journal (Lakh)'!D19/100</f>
        <v>42.3855558115647</v>
      </c>
      <c r="E19" s="14">
        <f>+'[1]Journal (Lakh)'!E19/100</f>
        <v>41.4378572925647</v>
      </c>
      <c r="F19" s="14">
        <f>+'[1]Journal (Lakh)'!F19/100</f>
        <v>0.9476985189999999</v>
      </c>
      <c r="G19" s="14">
        <f>+'[1]Journal (Lakh)'!G19/100</f>
        <v>22.405505882097728</v>
      </c>
      <c r="H19" s="14">
        <f>+'[1]Journal (Lakh)'!H19/100</f>
        <v>450.10139704014796</v>
      </c>
      <c r="I19" s="14">
        <f>+'[1]Journal (Lakh)'!I19/100</f>
        <v>312.8204709429028</v>
      </c>
      <c r="J19" s="14">
        <f>+'[1]Journal (Lakh)'!J19/100</f>
        <v>137.28092609724513</v>
      </c>
      <c r="K19" s="14">
        <f>+'[1]Journal (Lakh)'!K19/100</f>
        <v>149.51221272188067</v>
      </c>
      <c r="L19" s="14">
        <f>+'[1]Journal (Lakh)'!L19/100</f>
        <v>0</v>
      </c>
      <c r="M19" s="14">
        <f>+'[1]Journal (Lakh)'!M19/100</f>
        <v>12.110148126469198</v>
      </c>
      <c r="N19" s="14">
        <f>+'[1]Journal (Lakh)'!N19/100</f>
        <v>29.417187996958923</v>
      </c>
      <c r="O19" s="14">
        <f>+'[1]Journal (Lakh)'!O19/100</f>
        <v>31.150646099779607</v>
      </c>
      <c r="P19" s="14">
        <f t="shared" si="0"/>
        <v>784.854775063029</v>
      </c>
      <c r="Q19" s="15">
        <f>+(P19/P$41)*100</f>
        <v>2.2446820648387384</v>
      </c>
    </row>
    <row r="20" spans="1:17" s="16" customFormat="1" ht="19.5" customHeight="1">
      <c r="A20" s="7">
        <v>9</v>
      </c>
      <c r="B20" s="8" t="s">
        <v>27</v>
      </c>
      <c r="C20" s="9">
        <f>+'[1]Journal (Lakh)'!C20/100</f>
        <v>69.88084392</v>
      </c>
      <c r="D20" s="9">
        <f>+'[1]Journal (Lakh)'!D20/100</f>
        <v>30.736939658999994</v>
      </c>
      <c r="E20" s="9">
        <f>+'[1]Journal (Lakh)'!E20/100</f>
        <v>30.736939658999994</v>
      </c>
      <c r="F20" s="9">
        <f>+'[1]Journal (Lakh)'!F20/100</f>
        <v>0</v>
      </c>
      <c r="G20" s="9">
        <f>+'[1]Journal (Lakh)'!G20/100</f>
        <v>23.770535394</v>
      </c>
      <c r="H20" s="9">
        <f>+'[1]Journal (Lakh)'!H20/100</f>
        <v>319.488951045</v>
      </c>
      <c r="I20" s="9">
        <f>+'[1]Journal (Lakh)'!I20/100</f>
        <v>231.690904288</v>
      </c>
      <c r="J20" s="9">
        <f>+'[1]Journal (Lakh)'!J20/100</f>
        <v>87.79804675700001</v>
      </c>
      <c r="K20" s="9">
        <f>+'[1]Journal (Lakh)'!K20/100</f>
        <v>105.341116779</v>
      </c>
      <c r="L20" s="9">
        <f>+'[1]Journal (Lakh)'!L20/100</f>
        <v>0</v>
      </c>
      <c r="M20" s="9">
        <f>+'[1]Journal (Lakh)'!M20/100</f>
        <v>13.742675530000001</v>
      </c>
      <c r="N20" s="9">
        <f>+'[1]Journal (Lakh)'!N20/100</f>
        <v>28.024004968</v>
      </c>
      <c r="O20" s="9">
        <f>+'[1]Journal (Lakh)'!O20/100</f>
        <v>21.1859951</v>
      </c>
      <c r="P20" s="9">
        <f t="shared" si="0"/>
        <v>612.171062395</v>
      </c>
      <c r="Q20" s="10">
        <f>+(P20/P$40)*100</f>
        <v>1.4371964035959572</v>
      </c>
    </row>
    <row r="21" spans="1:17" s="16" customFormat="1" ht="19.5" customHeight="1">
      <c r="A21" s="12"/>
      <c r="B21" s="13" t="s">
        <v>19</v>
      </c>
      <c r="C21" s="14">
        <f>+'[1]Journal (Lakh)'!C21/100</f>
        <v>42.38188209100001</v>
      </c>
      <c r="D21" s="14">
        <f>+'[1]Journal (Lakh)'!D21/100</f>
        <v>15.503936369</v>
      </c>
      <c r="E21" s="14">
        <f>+'[1]Journal (Lakh)'!E21/100</f>
        <v>15.503936369</v>
      </c>
      <c r="F21" s="14">
        <f>+'[1]Journal (Lakh)'!F21/100</f>
        <v>0</v>
      </c>
      <c r="G21" s="14">
        <f>+'[1]Journal (Lakh)'!G21/100</f>
        <v>15.197762900999999</v>
      </c>
      <c r="H21" s="14">
        <f>+'[1]Journal (Lakh)'!H21/100</f>
        <v>210.401789226</v>
      </c>
      <c r="I21" s="14">
        <f>+'[1]Journal (Lakh)'!I21/100</f>
        <v>150.855830505</v>
      </c>
      <c r="J21" s="14">
        <f>+'[1]Journal (Lakh)'!J21/100</f>
        <v>59.545958721000005</v>
      </c>
      <c r="K21" s="14">
        <f>+'[1]Journal (Lakh)'!K21/100</f>
        <v>69.32413059</v>
      </c>
      <c r="L21" s="14">
        <f>+'[1]Journal (Lakh)'!L21/100</f>
        <v>0</v>
      </c>
      <c r="M21" s="14">
        <f>+'[1]Journal (Lakh)'!M21/100</f>
        <v>8.934704448000002</v>
      </c>
      <c r="N21" s="14">
        <f>+'[1]Journal (Lakh)'!N21/100</f>
        <v>13.150585954</v>
      </c>
      <c r="O21" s="14">
        <f>+'[1]Journal (Lakh)'!O21/100</f>
        <v>11.824107492000001</v>
      </c>
      <c r="P21" s="14">
        <f t="shared" si="0"/>
        <v>386.718899071</v>
      </c>
      <c r="Q21" s="15">
        <f>+(P21/P$41)*100</f>
        <v>1.1060147742735527</v>
      </c>
    </row>
    <row r="22" spans="1:17" s="16" customFormat="1" ht="19.5" customHeight="1">
      <c r="A22" s="7">
        <v>10</v>
      </c>
      <c r="B22" s="8" t="s">
        <v>28</v>
      </c>
      <c r="C22" s="9">
        <f>+'[1]Journal (Lakh)'!C22/100</f>
        <v>55.85154838234179</v>
      </c>
      <c r="D22" s="9">
        <f>+'[1]Journal (Lakh)'!D22/100</f>
        <v>5.9829461</v>
      </c>
      <c r="E22" s="9">
        <f>+'[1]Journal (Lakh)'!E22/100</f>
        <v>5.9829461</v>
      </c>
      <c r="F22" s="9">
        <f>+'[1]Journal (Lakh)'!F22/100</f>
        <v>0</v>
      </c>
      <c r="G22" s="9">
        <f>+'[1]Journal (Lakh)'!G22/100</f>
        <v>5.865733445282864</v>
      </c>
      <c r="H22" s="9">
        <f>+'[1]Journal (Lakh)'!H22/100</f>
        <v>163.43395361515866</v>
      </c>
      <c r="I22" s="9">
        <f>+'[1]Journal (Lakh)'!I22/100</f>
        <v>128.1224254021269</v>
      </c>
      <c r="J22" s="9">
        <f>+'[1]Journal (Lakh)'!J22/100</f>
        <v>35.311528213031735</v>
      </c>
      <c r="K22" s="9">
        <f>+'[1]Journal (Lakh)'!K22/100</f>
        <v>23.48914469891206</v>
      </c>
      <c r="L22" s="9">
        <f>+'[1]Journal (Lakh)'!L22/100</f>
        <v>0</v>
      </c>
      <c r="M22" s="9">
        <f>+'[1]Journal (Lakh)'!M22/100</f>
        <v>1.9306453999999997</v>
      </c>
      <c r="N22" s="9">
        <f>+'[1]Journal (Lakh)'!N22/100</f>
        <v>3.4607700937443338</v>
      </c>
      <c r="O22" s="9">
        <f>+'[1]Journal (Lakh)'!O22/100</f>
        <v>39.022635624750684</v>
      </c>
      <c r="P22" s="9">
        <f t="shared" si="0"/>
        <v>299.0373773601904</v>
      </c>
      <c r="Q22" s="10">
        <f>+(P22/P$40)*100</f>
        <v>0.7020512233972969</v>
      </c>
    </row>
    <row r="23" spans="1:17" s="16" customFormat="1" ht="19.5" customHeight="1">
      <c r="A23" s="12"/>
      <c r="B23" s="13" t="s">
        <v>19</v>
      </c>
      <c r="C23" s="14">
        <f>+'[1]Journal (Lakh)'!C23/100</f>
        <v>42.5352540967296</v>
      </c>
      <c r="D23" s="14">
        <f>+'[1]Journal (Lakh)'!D23/100</f>
        <v>3.8497068999999997</v>
      </c>
      <c r="E23" s="14">
        <f>+'[1]Journal (Lakh)'!E23/100</f>
        <v>3.8497068999999997</v>
      </c>
      <c r="F23" s="14">
        <f>+'[1]Journal (Lakh)'!F23/100</f>
        <v>0</v>
      </c>
      <c r="G23" s="14">
        <f>+'[1]Journal (Lakh)'!G23/100</f>
        <v>3.4791441479999996</v>
      </c>
      <c r="H23" s="14">
        <f>+'[1]Journal (Lakh)'!H23/100</f>
        <v>78.898729499</v>
      </c>
      <c r="I23" s="14">
        <f>+'[1]Journal (Lakh)'!I23/100</f>
        <v>61.6638113992</v>
      </c>
      <c r="J23" s="14">
        <f>+'[1]Journal (Lakh)'!J23/100</f>
        <v>17.234918099799998</v>
      </c>
      <c r="K23" s="14">
        <f>+'[1]Journal (Lakh)'!K23/100</f>
        <v>17.40637872</v>
      </c>
      <c r="L23" s="14">
        <f>+'[1]Journal (Lakh)'!L23/100</f>
        <v>0</v>
      </c>
      <c r="M23" s="14">
        <f>+'[1]Journal (Lakh)'!M23/100</f>
        <v>0.73190151</v>
      </c>
      <c r="N23" s="14">
        <f>+'[1]Journal (Lakh)'!N23/100</f>
        <v>9.83963413733454</v>
      </c>
      <c r="O23" s="14">
        <f>+'[1]Journal (Lakh)'!O23/100</f>
        <v>32.535146223481505</v>
      </c>
      <c r="P23" s="14">
        <f t="shared" si="0"/>
        <v>189.27589523454566</v>
      </c>
      <c r="Q23" s="15">
        <f>+(P23/P$41)*100</f>
        <v>0.5413284353212494</v>
      </c>
    </row>
    <row r="24" spans="1:17" s="16" customFormat="1" ht="19.5" customHeight="1">
      <c r="A24" s="7">
        <v>11</v>
      </c>
      <c r="B24" s="8" t="s">
        <v>29</v>
      </c>
      <c r="C24" s="9">
        <f>+'[1]Journal (Lakh)'!C24/100</f>
        <v>4.4198</v>
      </c>
      <c r="D24" s="9">
        <f>+'[1]Journal (Lakh)'!D24/100</f>
        <v>0.9305</v>
      </c>
      <c r="E24" s="9">
        <f>+'[1]Journal (Lakh)'!E24/100</f>
        <v>0.9305</v>
      </c>
      <c r="F24" s="9">
        <f>+'[1]Journal (Lakh)'!F24/100</f>
        <v>0</v>
      </c>
      <c r="G24" s="9">
        <f>+'[1]Journal (Lakh)'!G24/100</f>
        <v>2.2627976</v>
      </c>
      <c r="H24" s="9">
        <f>+'[1]Journal (Lakh)'!H24/100</f>
        <v>768.3027777000002</v>
      </c>
      <c r="I24" s="9">
        <f>+'[1]Journal (Lakh)'!I24/100</f>
        <v>406.37586310000006</v>
      </c>
      <c r="J24" s="9">
        <f>+'[1]Journal (Lakh)'!J24/100</f>
        <v>361.92691460000003</v>
      </c>
      <c r="K24" s="9">
        <f>+'[1]Journal (Lakh)'!K24/100</f>
        <v>0</v>
      </c>
      <c r="L24" s="9">
        <f>+'[1]Journal (Lakh)'!L24/100</f>
        <v>0</v>
      </c>
      <c r="M24" s="9">
        <f>+'[1]Journal (Lakh)'!M24/100</f>
        <v>0.41416600000000003</v>
      </c>
      <c r="N24" s="9">
        <f>+'[1]Journal (Lakh)'!N24/100</f>
        <v>2.8480576</v>
      </c>
      <c r="O24" s="9">
        <f>+'[1]Journal (Lakh)'!O24/100</f>
        <v>1.7094</v>
      </c>
      <c r="P24" s="9">
        <f t="shared" si="0"/>
        <v>780.8874989000001</v>
      </c>
      <c r="Q24" s="10">
        <f>+(P24/P$40)*100</f>
        <v>1.8332926431402785</v>
      </c>
    </row>
    <row r="25" spans="1:17" s="16" customFormat="1" ht="19.5" customHeight="1">
      <c r="A25" s="12"/>
      <c r="B25" s="13" t="s">
        <v>19</v>
      </c>
      <c r="C25" s="14">
        <f>+'[1]Journal (Lakh)'!C25/100</f>
        <v>1.7405999999999997</v>
      </c>
      <c r="D25" s="14">
        <f>+'[1]Journal (Lakh)'!D25/100</f>
        <v>0.0432</v>
      </c>
      <c r="E25" s="14">
        <f>+'[1]Journal (Lakh)'!E25/100</f>
        <v>0.0432</v>
      </c>
      <c r="F25" s="14">
        <f>+'[1]Journal (Lakh)'!F25/100</f>
        <v>0</v>
      </c>
      <c r="G25" s="14">
        <f>+'[1]Journal (Lakh)'!G25/100</f>
        <v>1.4776999999999998</v>
      </c>
      <c r="H25" s="14">
        <f>+'[1]Journal (Lakh)'!H25/100</f>
        <v>411.4842</v>
      </c>
      <c r="I25" s="14">
        <f>+'[1]Journal (Lakh)'!I25/100</f>
        <v>202.6442</v>
      </c>
      <c r="J25" s="14">
        <f>+'[1]Journal (Lakh)'!J25/100</f>
        <v>208.84</v>
      </c>
      <c r="K25" s="14">
        <f>+'[1]Journal (Lakh)'!K25/100</f>
        <v>0</v>
      </c>
      <c r="L25" s="14">
        <f>+'[1]Journal (Lakh)'!L25/100</f>
        <v>0</v>
      </c>
      <c r="M25" s="14">
        <f>+'[1]Journal (Lakh)'!M25/100</f>
        <v>0.1619</v>
      </c>
      <c r="N25" s="14">
        <f>+'[1]Journal (Lakh)'!N25/100</f>
        <v>1.6269999999999998</v>
      </c>
      <c r="O25" s="14">
        <f>+'[1]Journal (Lakh)'!O25/100</f>
        <v>0.392</v>
      </c>
      <c r="P25" s="14">
        <f t="shared" si="0"/>
        <v>416.9266</v>
      </c>
      <c r="Q25" s="15">
        <f>+(P25/P$41)*100</f>
        <v>1.1924086991750014</v>
      </c>
    </row>
    <row r="26" spans="1:17" s="16" customFormat="1" ht="19.5" customHeight="1">
      <c r="A26" s="7">
        <v>12</v>
      </c>
      <c r="B26" s="8" t="s">
        <v>30</v>
      </c>
      <c r="C26" s="9">
        <f>+'[1]Journal (Lakh)'!C26/100</f>
        <v>39.075144380000005</v>
      </c>
      <c r="D26" s="9">
        <f>+'[1]Journal (Lakh)'!D26/100</f>
        <v>11.335170435</v>
      </c>
      <c r="E26" s="9">
        <f>+'[1]Journal (Lakh)'!E26/100</f>
        <v>11.335170435</v>
      </c>
      <c r="F26" s="9">
        <f>+'[1]Journal (Lakh)'!F26/100</f>
        <v>0</v>
      </c>
      <c r="G26" s="9">
        <f>+'[1]Journal (Lakh)'!G26/100</f>
        <v>12.173876193000002</v>
      </c>
      <c r="H26" s="9">
        <f>+'[1]Journal (Lakh)'!H26/100</f>
        <v>413.60974233264</v>
      </c>
      <c r="I26" s="9">
        <f>+'[1]Journal (Lakh)'!I26/100</f>
        <v>321.29913678764</v>
      </c>
      <c r="J26" s="9">
        <f>+'[1]Journal (Lakh)'!J26/100</f>
        <v>92.310605545</v>
      </c>
      <c r="K26" s="9">
        <f>+'[1]Journal (Lakh)'!K26/100</f>
        <v>52.34177167199991</v>
      </c>
      <c r="L26" s="9">
        <f>+'[1]Journal (Lakh)'!L26/100</f>
        <v>0</v>
      </c>
      <c r="M26" s="9">
        <f>+'[1]Journal (Lakh)'!M26/100</f>
        <v>2.8167015930000003</v>
      </c>
      <c r="N26" s="9">
        <f>+'[1]Journal (Lakh)'!N26/100</f>
        <v>15.042757776999998</v>
      </c>
      <c r="O26" s="9">
        <f>+'[1]Journal (Lakh)'!O26/100</f>
        <v>5.08138379</v>
      </c>
      <c r="P26" s="9">
        <f t="shared" si="0"/>
        <v>551.4765481726399</v>
      </c>
      <c r="Q26" s="10">
        <f>+(P26/P$40)*100</f>
        <v>1.2947036545641595</v>
      </c>
    </row>
    <row r="27" spans="1:17" s="16" customFormat="1" ht="19.5" customHeight="1">
      <c r="A27" s="12"/>
      <c r="B27" s="13" t="s">
        <v>19</v>
      </c>
      <c r="C27" s="14">
        <f>+'[1]Journal (Lakh)'!C27/100</f>
        <v>28.522188262999997</v>
      </c>
      <c r="D27" s="14">
        <f>+'[1]Journal (Lakh)'!D27/100</f>
        <v>5.4444440499999995</v>
      </c>
      <c r="E27" s="14">
        <f>+'[1]Journal (Lakh)'!E27/100</f>
        <v>5.4444440499999995</v>
      </c>
      <c r="F27" s="14">
        <f>+'[1]Journal (Lakh)'!F27/100</f>
        <v>0</v>
      </c>
      <c r="G27" s="14">
        <f>+'[1]Journal (Lakh)'!G27/100</f>
        <v>13.176919495</v>
      </c>
      <c r="H27" s="14">
        <f>+'[1]Journal (Lakh)'!H27/100</f>
        <v>184.51868832300002</v>
      </c>
      <c r="I27" s="14">
        <f>+'[1]Journal (Lakh)'!I27/100</f>
        <v>138.825597001</v>
      </c>
      <c r="J27" s="14">
        <f>+'[1]Journal (Lakh)'!J27/100</f>
        <v>45.693091322</v>
      </c>
      <c r="K27" s="14">
        <f>+'[1]Journal (Lakh)'!K27/100</f>
        <v>49.19410020099999</v>
      </c>
      <c r="L27" s="14">
        <f>+'[1]Journal (Lakh)'!L27/100</f>
        <v>0</v>
      </c>
      <c r="M27" s="14">
        <f>+'[1]Journal (Lakh)'!M27/100</f>
        <v>3.1979917340000004</v>
      </c>
      <c r="N27" s="14">
        <f>+'[1]Journal (Lakh)'!N27/100</f>
        <v>23.923425101000003</v>
      </c>
      <c r="O27" s="14">
        <f>+'[1]Journal (Lakh)'!O27/100</f>
        <v>2.97550951</v>
      </c>
      <c r="P27" s="14">
        <f t="shared" si="0"/>
        <v>310.95326667700004</v>
      </c>
      <c r="Q27" s="15">
        <f>+(P27/P$41)*100</f>
        <v>0.8893253158290666</v>
      </c>
    </row>
    <row r="28" spans="1:17" s="16" customFormat="1" ht="19.5" customHeight="1">
      <c r="A28" s="7">
        <v>13</v>
      </c>
      <c r="B28" s="8" t="s">
        <v>31</v>
      </c>
      <c r="C28" s="14">
        <f>+'[1]Journal (Lakh)'!C28/100</f>
        <v>1.106252</v>
      </c>
      <c r="D28" s="14">
        <f>+'[1]Journal (Lakh)'!D28/100</f>
        <v>0.1252</v>
      </c>
      <c r="E28" s="14">
        <f>+'[1]Journal (Lakh)'!E28/100</f>
        <v>0.1252</v>
      </c>
      <c r="F28" s="14">
        <f>+'[1]Journal (Lakh)'!F28/100</f>
        <v>0</v>
      </c>
      <c r="G28" s="14">
        <f>+'[1]Journal (Lakh)'!G28/100</f>
        <v>0.382593</v>
      </c>
      <c r="H28" s="14">
        <f>+'[1]Journal (Lakh)'!H28/100</f>
        <v>0.24451460100000003</v>
      </c>
      <c r="I28" s="14">
        <f>+'[1]Journal (Lakh)'!I28/100</f>
        <v>0.18701460100000003</v>
      </c>
      <c r="J28" s="14">
        <f>+'[1]Journal (Lakh)'!J28/100</f>
        <v>0.0575</v>
      </c>
      <c r="K28" s="14">
        <f>+'[1]Journal (Lakh)'!K28/100</f>
        <v>0</v>
      </c>
      <c r="L28" s="14">
        <f>+'[1]Journal (Lakh)'!L28/100</f>
        <v>0</v>
      </c>
      <c r="M28" s="14">
        <f>+'[1]Journal (Lakh)'!M28/100</f>
        <v>5.5009965</v>
      </c>
      <c r="N28" s="14">
        <f>+'[1]Journal (Lakh)'!N28/100</f>
        <v>0.5460828000000001</v>
      </c>
      <c r="O28" s="14">
        <f>+'[1]Journal (Lakh)'!O28/100</f>
        <v>0.053444599999999995</v>
      </c>
      <c r="P28" s="9">
        <f t="shared" si="0"/>
        <v>7.959083501</v>
      </c>
      <c r="Q28" s="10">
        <f>+(P28/P$40)*100</f>
        <v>0.01868557154401447</v>
      </c>
    </row>
    <row r="29" spans="1:17" s="16" customFormat="1" ht="19.5" customHeight="1">
      <c r="A29" s="12"/>
      <c r="B29" s="13" t="s">
        <v>19</v>
      </c>
      <c r="C29" s="14">
        <f>+'[1]Journal (Lakh)'!C29/100</f>
        <v>0.158683125</v>
      </c>
      <c r="D29" s="14">
        <f>+'[1]Journal (Lakh)'!D29/100</f>
        <v>0.0152979</v>
      </c>
      <c r="E29" s="14">
        <f>+'[1]Journal (Lakh)'!E29/100</f>
        <v>0.0152979</v>
      </c>
      <c r="F29" s="14">
        <f>+'[1]Journal (Lakh)'!F29/100</f>
        <v>0</v>
      </c>
      <c r="G29" s="14">
        <f>+'[1]Journal (Lakh)'!G29/100</f>
        <v>0.3955308</v>
      </c>
      <c r="H29" s="14">
        <f>+'[1]Journal (Lakh)'!H29/100</f>
        <v>0.17416922299999998</v>
      </c>
      <c r="I29" s="14">
        <f>+'[1]Journal (Lakh)'!I29/100</f>
        <v>0.14919052300000002</v>
      </c>
      <c r="J29" s="14">
        <f>+'[1]Journal (Lakh)'!J29/100</f>
        <v>0.0249787</v>
      </c>
      <c r="K29" s="14">
        <f>+'[1]Journal (Lakh)'!K29/100</f>
        <v>0</v>
      </c>
      <c r="L29" s="14">
        <f>+'[1]Journal (Lakh)'!L29/100</f>
        <v>0</v>
      </c>
      <c r="M29" s="14">
        <f>+'[1]Journal (Lakh)'!M29/100</f>
        <v>1.0000258199999998</v>
      </c>
      <c r="N29" s="14">
        <f>+'[1]Journal (Lakh)'!N29/100</f>
        <v>0.1833375</v>
      </c>
      <c r="O29" s="14">
        <f>+'[1]Journal (Lakh)'!O29/100</f>
        <v>0.016234</v>
      </c>
      <c r="P29" s="9">
        <f t="shared" si="0"/>
        <v>1.9432783679999999</v>
      </c>
      <c r="Q29" s="10">
        <f>+(P29/P$40)*100</f>
        <v>0.004562242244428951</v>
      </c>
    </row>
    <row r="30" spans="1:17" s="16" customFormat="1" ht="19.5" customHeight="1">
      <c r="A30" s="7">
        <v>14</v>
      </c>
      <c r="B30" s="8" t="s">
        <v>32</v>
      </c>
      <c r="C30" s="14">
        <f>+'[1]Journal (Lakh)'!C30/100</f>
        <v>23.101900000000004</v>
      </c>
      <c r="D30" s="14">
        <f>+'[1]Journal (Lakh)'!D30/100</f>
        <v>0.16879999999999998</v>
      </c>
      <c r="E30" s="14">
        <f>+'[1]Journal (Lakh)'!E30/100</f>
        <v>0.16879999999999998</v>
      </c>
      <c r="F30" s="14">
        <f>+'[1]Journal (Lakh)'!F30/100</f>
        <v>0</v>
      </c>
      <c r="G30" s="14">
        <f>+'[1]Journal (Lakh)'!G30/100</f>
        <v>1.5061000000000002</v>
      </c>
      <c r="H30" s="14">
        <f>+'[1]Journal (Lakh)'!H30/100</f>
        <v>0.0689</v>
      </c>
      <c r="I30" s="14">
        <f>+'[1]Journal (Lakh)'!I30/100</f>
        <v>0.064</v>
      </c>
      <c r="J30" s="14">
        <f>+'[1]Journal (Lakh)'!J30/100</f>
        <v>0.0049</v>
      </c>
      <c r="K30" s="14">
        <f>+'[1]Journal (Lakh)'!K30/100</f>
        <v>0.1186</v>
      </c>
      <c r="L30" s="14">
        <f>+'[1]Journal (Lakh)'!L30/100</f>
        <v>11.7008</v>
      </c>
      <c r="M30" s="14">
        <f>+'[1]Journal (Lakh)'!M30/100</f>
        <v>0</v>
      </c>
      <c r="N30" s="14">
        <f>+'[1]Journal (Lakh)'!N30/100</f>
        <v>5.8241</v>
      </c>
      <c r="O30" s="14">
        <f>+'[1]Journal (Lakh)'!O30/100</f>
        <v>0.528</v>
      </c>
      <c r="P30" s="9">
        <f t="shared" si="0"/>
        <v>43.0172</v>
      </c>
      <c r="Q30" s="10">
        <f>+(P30/P$40)*100</f>
        <v>0.10099164911665869</v>
      </c>
    </row>
    <row r="31" spans="1:17" s="16" customFormat="1" ht="19.5" customHeight="1">
      <c r="A31" s="7">
        <v>15</v>
      </c>
      <c r="B31" s="8" t="s">
        <v>33</v>
      </c>
      <c r="C31" s="14">
        <f>+'[1]Journal (Lakh)'!C32/100</f>
        <v>2.4607</v>
      </c>
      <c r="D31" s="14">
        <f>+'[1]Journal (Lakh)'!D32/100</f>
        <v>0.42567126211705353</v>
      </c>
      <c r="E31" s="14">
        <f>+'[1]Journal (Lakh)'!E32/100</f>
        <v>0.42567126211705353</v>
      </c>
      <c r="F31" s="14">
        <f>+'[1]Journal (Lakh)'!F32/100</f>
        <v>0</v>
      </c>
      <c r="G31" s="14">
        <f>+'[1]Journal (Lakh)'!G32/100</f>
        <v>1.7362</v>
      </c>
      <c r="H31" s="14">
        <f>+'[1]Journal (Lakh)'!H32/100</f>
        <v>10.947899999999999</v>
      </c>
      <c r="I31" s="14">
        <f>+'[1]Journal (Lakh)'!I32/100</f>
        <v>8.2587</v>
      </c>
      <c r="J31" s="14">
        <f>+'[1]Journal (Lakh)'!J32/100</f>
        <v>2.6892</v>
      </c>
      <c r="K31" s="14">
        <f>+'[1]Journal (Lakh)'!K32/100</f>
        <v>0</v>
      </c>
      <c r="L31" s="14">
        <f>+'[1]Journal (Lakh)'!L32/100</f>
        <v>0</v>
      </c>
      <c r="M31" s="14">
        <f>+'[1]Journal (Lakh)'!M32/100</f>
        <v>0.8174000000000001</v>
      </c>
      <c r="N31" s="14">
        <f>+'[1]Journal (Lakh)'!N32/100</f>
        <v>0</v>
      </c>
      <c r="O31" s="14">
        <f>+'[1]Journal (Lakh)'!O32/100</f>
        <v>0.8504</v>
      </c>
      <c r="P31" s="9">
        <f>C31+D31+G31+H31+K31+L31+M31+N31+O31</f>
        <v>17.238271262117053</v>
      </c>
      <c r="Q31" s="10">
        <f>+(P31/P$40)*100</f>
        <v>0.04047035703582535</v>
      </c>
    </row>
    <row r="32" spans="1:17" s="11" customFormat="1" ht="19.5" customHeight="1">
      <c r="A32" s="7">
        <v>16</v>
      </c>
      <c r="B32" s="8" t="s">
        <v>34</v>
      </c>
      <c r="C32" s="9">
        <f>+'[1]Journal (Lakh)'!C34/100</f>
        <v>1050.6424</v>
      </c>
      <c r="D32" s="9">
        <f>+'[1]Journal (Lakh)'!D34/100</f>
        <v>553.9222</v>
      </c>
      <c r="E32" s="9">
        <f>+'[1]Journal (Lakh)'!E34/100</f>
        <v>271.9558</v>
      </c>
      <c r="F32" s="9">
        <f>+'[1]Journal (Lakh)'!F34/100</f>
        <v>281.9664</v>
      </c>
      <c r="G32" s="9">
        <f>+'[1]Journal (Lakh)'!G34/100</f>
        <v>342.0398</v>
      </c>
      <c r="H32" s="9">
        <f>+'[1]Journal (Lakh)'!H34/100</f>
        <v>2303.5186</v>
      </c>
      <c r="I32" s="9">
        <f>+'[1]Journal (Lakh)'!I34/100</f>
        <v>1345.4317999999998</v>
      </c>
      <c r="J32" s="9">
        <f>+'[1]Journal (Lakh)'!J34/100</f>
        <v>958.0867999999999</v>
      </c>
      <c r="K32" s="9">
        <f>+'[1]Journal (Lakh)'!K34/100</f>
        <v>1993.9592000000002</v>
      </c>
      <c r="L32" s="9">
        <f>+'[1]Journal (Lakh)'!L34/100</f>
        <v>70.4158</v>
      </c>
      <c r="M32" s="9">
        <f>+'[1]Journal (Lakh)'!M34/100</f>
        <v>161.7591</v>
      </c>
      <c r="N32" s="9">
        <f>+'[1]Journal (Lakh)'!N34/100</f>
        <v>124.0707</v>
      </c>
      <c r="O32" s="9">
        <f>+'[1]Journal (Lakh)'!O34/100</f>
        <v>496.2021</v>
      </c>
      <c r="P32" s="9">
        <f>+'[1]Journal (Lakh)'!P34/100</f>
        <v>7096.5298999999995</v>
      </c>
      <c r="Q32" s="10">
        <f>+(P32/P$40)*100</f>
        <v>16.66055107274943</v>
      </c>
    </row>
    <row r="33" spans="1:17" s="16" customFormat="1" ht="19.5" customHeight="1">
      <c r="A33" s="12"/>
      <c r="B33" s="13" t="s">
        <v>19</v>
      </c>
      <c r="C33" s="14">
        <f>+'[1]Journal (Lakh)'!C35/100</f>
        <v>923.7825</v>
      </c>
      <c r="D33" s="14">
        <f>+'[1]Journal (Lakh)'!D35/100</f>
        <v>474.3022</v>
      </c>
      <c r="E33" s="14">
        <f>+'[1]Journal (Lakh)'!E35/100</f>
        <v>196.0131</v>
      </c>
      <c r="F33" s="14">
        <f>+'[1]Journal (Lakh)'!F35/100</f>
        <v>278.2891</v>
      </c>
      <c r="G33" s="14">
        <f>+'[1]Journal (Lakh)'!G35/100</f>
        <v>291.8273</v>
      </c>
      <c r="H33" s="14">
        <f>+'[1]Journal (Lakh)'!H35/100</f>
        <v>2070.9393</v>
      </c>
      <c r="I33" s="14">
        <f>+'[1]Journal (Lakh)'!I35/100</f>
        <v>1172.0609</v>
      </c>
      <c r="J33" s="14">
        <f>+'[1]Journal (Lakh)'!J35/100</f>
        <v>898.8783999999999</v>
      </c>
      <c r="K33" s="14">
        <f>+'[1]Journal (Lakh)'!K35/100</f>
        <v>1552.4732999999999</v>
      </c>
      <c r="L33" s="14">
        <f>+'[1]Journal (Lakh)'!L35/100</f>
        <v>64.3956</v>
      </c>
      <c r="M33" s="14">
        <f>+'[1]Journal (Lakh)'!M35/100</f>
        <v>126.8768</v>
      </c>
      <c r="N33" s="14">
        <f>+'[1]Journal (Lakh)'!N35/100</f>
        <v>103.19940000000001</v>
      </c>
      <c r="O33" s="14">
        <f>+'[1]Journal (Lakh)'!O35/100</f>
        <v>434.7172</v>
      </c>
      <c r="P33" s="17">
        <f>+'[1]Journal (Lakh)'!P35/100</f>
        <v>6042.5136</v>
      </c>
      <c r="Q33" s="15">
        <f>+(P33/P$41)*100</f>
        <v>17.28156894168723</v>
      </c>
    </row>
    <row r="34" spans="1:17" s="11" customFormat="1" ht="19.5" customHeight="1">
      <c r="A34" s="7">
        <v>17</v>
      </c>
      <c r="B34" s="8" t="s">
        <v>35</v>
      </c>
      <c r="C34" s="9">
        <f>+'[1]Journal (Lakh)'!C36/100</f>
        <v>572.363</v>
      </c>
      <c r="D34" s="9">
        <f>+'[1]Journal (Lakh)'!D36/100</f>
        <v>305.8883</v>
      </c>
      <c r="E34" s="9">
        <f>+'[1]Journal (Lakh)'!E36/100</f>
        <v>170.0343</v>
      </c>
      <c r="F34" s="9">
        <f>+'[1]Journal (Lakh)'!F36/100</f>
        <v>135.85399999999998</v>
      </c>
      <c r="G34" s="9">
        <f>+'[1]Journal (Lakh)'!G36/100</f>
        <v>244.51229999999998</v>
      </c>
      <c r="H34" s="9">
        <f>+'[1]Journal (Lakh)'!H36/100</f>
        <v>2761.5956000000006</v>
      </c>
      <c r="I34" s="9">
        <f>+'[1]Journal (Lakh)'!I36/100</f>
        <v>1654.5540000000003</v>
      </c>
      <c r="J34" s="9">
        <f>+'[1]Journal (Lakh)'!J36/100</f>
        <v>1107.0416</v>
      </c>
      <c r="K34" s="9">
        <f>+'[1]Journal (Lakh)'!K36/100</f>
        <v>1572.3894</v>
      </c>
      <c r="L34" s="9">
        <f>+'[1]Journal (Lakh)'!L36/100</f>
        <v>25.9593</v>
      </c>
      <c r="M34" s="9">
        <f>+'[1]Journal (Lakh)'!M36/100</f>
        <v>71.6139</v>
      </c>
      <c r="N34" s="9">
        <f>+'[1]Journal (Lakh)'!N36/100</f>
        <v>126.5401</v>
      </c>
      <c r="O34" s="9">
        <f>+'[1]Journal (Lakh)'!O36/100</f>
        <v>434.5481</v>
      </c>
      <c r="P34" s="9">
        <f aca="true" t="shared" si="1" ref="P34:P39">C34+D34+G34+H34+K34+L34+M34+N34+O34</f>
        <v>6115.410000000002</v>
      </c>
      <c r="Q34" s="10">
        <f>+(P34/P$40)*100</f>
        <v>14.357172036406501</v>
      </c>
    </row>
    <row r="35" spans="1:17" s="16" customFormat="1" ht="19.5" customHeight="1">
      <c r="A35" s="12"/>
      <c r="B35" s="13" t="s">
        <v>19</v>
      </c>
      <c r="C35" s="14">
        <f>+'[1]Journal (Lakh)'!C37/100</f>
        <v>426.76129999999995</v>
      </c>
      <c r="D35" s="14">
        <f>+'[1]Journal (Lakh)'!D37/100</f>
        <v>238.9227</v>
      </c>
      <c r="E35" s="14">
        <f>+'[1]Journal (Lakh)'!E37/100</f>
        <v>141.7957</v>
      </c>
      <c r="F35" s="14">
        <f>+'[1]Journal (Lakh)'!F37/100</f>
        <v>97.12709999999998</v>
      </c>
      <c r="G35" s="14">
        <f>+'[1]Journal (Lakh)'!G37/100</f>
        <v>186.8136</v>
      </c>
      <c r="H35" s="14">
        <f>+'[1]Journal (Lakh)'!H37/100</f>
        <v>2179.7403</v>
      </c>
      <c r="I35" s="14">
        <f>+'[1]Journal (Lakh)'!I37/100</f>
        <v>1270.3842000000002</v>
      </c>
      <c r="J35" s="14">
        <f>+'[1]Journal (Lakh)'!J37/100</f>
        <v>909.3560999999999</v>
      </c>
      <c r="K35" s="14">
        <f>+'[1]Journal (Lakh)'!K37/100</f>
        <v>1077.5498</v>
      </c>
      <c r="L35" s="14">
        <f>+'[1]Journal (Lakh)'!L37/100</f>
        <v>37.1344</v>
      </c>
      <c r="M35" s="14">
        <f>+'[1]Journal (Lakh)'!M37/100</f>
        <v>53.1258</v>
      </c>
      <c r="N35" s="14">
        <f>+'[1]Journal (Lakh)'!N37/100</f>
        <v>97.5658</v>
      </c>
      <c r="O35" s="14">
        <f>+'[1]Journal (Lakh)'!O37/100</f>
        <v>327.4861</v>
      </c>
      <c r="P35" s="14">
        <f t="shared" si="1"/>
        <v>4625.0998</v>
      </c>
      <c r="Q35" s="15">
        <f>+(P35/P$41)*100</f>
        <v>13.227770154440996</v>
      </c>
    </row>
    <row r="36" spans="1:17" s="11" customFormat="1" ht="19.5" customHeight="1">
      <c r="A36" s="7">
        <v>18</v>
      </c>
      <c r="B36" s="8" t="s">
        <v>36</v>
      </c>
      <c r="C36" s="9">
        <f>+'[1]Journal (Lakh)'!C38/100</f>
        <v>790.48</v>
      </c>
      <c r="D36" s="9">
        <f>+'[1]Journal (Lakh)'!D38/100</f>
        <v>498.76</v>
      </c>
      <c r="E36" s="9">
        <f>+'[1]Journal (Lakh)'!E38/100</f>
        <v>274.19</v>
      </c>
      <c r="F36" s="9">
        <f>+'[1]Journal (Lakh)'!F38/100</f>
        <v>224.57</v>
      </c>
      <c r="G36" s="9">
        <f>+'[1]Journal (Lakh)'!G38/100</f>
        <v>416.51</v>
      </c>
      <c r="H36" s="9">
        <f>+'[1]Journal (Lakh)'!H38/100</f>
        <v>2114.52</v>
      </c>
      <c r="I36" s="9">
        <f>+'[1]Journal (Lakh)'!I38/100</f>
        <v>1152.54</v>
      </c>
      <c r="J36" s="9">
        <f>+'[1]Journal (Lakh)'!J38/100</f>
        <v>961.98</v>
      </c>
      <c r="K36" s="9">
        <f>+'[1]Journal (Lakh)'!K38/100</f>
        <v>1681.4699890000002</v>
      </c>
      <c r="L36" s="9">
        <f>+'[1]Journal (Lakh)'!L38/100</f>
        <v>20.07</v>
      </c>
      <c r="M36" s="9">
        <f>+'[1]Journal (Lakh)'!M38/100</f>
        <v>101.36002400000001</v>
      </c>
      <c r="N36" s="9">
        <f>+'[1]Journal (Lakh)'!N38/100</f>
        <v>132.099969</v>
      </c>
      <c r="O36" s="9">
        <f>+'[1]Journal (Lakh)'!O38/100</f>
        <v>621.0800449999999</v>
      </c>
      <c r="P36" s="9">
        <f t="shared" si="1"/>
        <v>6376.350026999999</v>
      </c>
      <c r="Q36" s="10">
        <f>+(P36/P$40)*100</f>
        <v>14.969781960977954</v>
      </c>
    </row>
    <row r="37" spans="1:17" s="16" customFormat="1" ht="19.5" customHeight="1">
      <c r="A37" s="12"/>
      <c r="B37" s="13" t="s">
        <v>37</v>
      </c>
      <c r="C37" s="14">
        <f>+'[1]Journal (Lakh)'!C39/100</f>
        <v>647.93</v>
      </c>
      <c r="D37" s="14">
        <f>+'[1]Journal (Lakh)'!D39/100</f>
        <v>451.9712</v>
      </c>
      <c r="E37" s="14">
        <f>+'[1]Journal (Lakh)'!E39/100</f>
        <v>275.6816</v>
      </c>
      <c r="F37" s="14">
        <f>+'[1]Journal (Lakh)'!F39/100</f>
        <v>176.28959999999998</v>
      </c>
      <c r="G37" s="14">
        <f>+'[1]Journal (Lakh)'!G39/100</f>
        <v>306.43</v>
      </c>
      <c r="H37" s="14">
        <f>+'[1]Journal (Lakh)'!H39/100</f>
        <v>1817.13</v>
      </c>
      <c r="I37" s="14">
        <f>+'[1]Journal (Lakh)'!I39/100</f>
        <v>963.74</v>
      </c>
      <c r="J37" s="14">
        <f>+'[1]Journal (Lakh)'!J39/100</f>
        <v>853.39</v>
      </c>
      <c r="K37" s="14">
        <f>+'[1]Journal (Lakh)'!K39/100</f>
        <v>1256.14004</v>
      </c>
      <c r="L37" s="14">
        <f>+'[1]Journal (Lakh)'!L39/100</f>
        <v>30.0182</v>
      </c>
      <c r="M37" s="14">
        <f>+'[1]Journal (Lakh)'!M39/100</f>
        <v>91.42649999999999</v>
      </c>
      <c r="N37" s="14">
        <f>+'[1]Journal (Lakh)'!N39/100</f>
        <v>109.16883</v>
      </c>
      <c r="O37" s="14">
        <f>+'[1]Journal (Lakh)'!O39/100</f>
        <v>527.1064</v>
      </c>
      <c r="P37" s="14">
        <f t="shared" si="1"/>
        <v>5237.321169999999</v>
      </c>
      <c r="Q37" s="15">
        <f>+(P37/P$41)*100</f>
        <v>14.978721250890192</v>
      </c>
    </row>
    <row r="38" spans="1:17" s="11" customFormat="1" ht="19.5" customHeight="1">
      <c r="A38" s="7">
        <v>19</v>
      </c>
      <c r="B38" s="8" t="s">
        <v>38</v>
      </c>
      <c r="C38" s="9">
        <f>+'[1]Journal (Lakh)'!C40/100</f>
        <v>671.5835000000001</v>
      </c>
      <c r="D38" s="9">
        <f>+'[1]Journal (Lakh)'!D40/100</f>
        <v>447.58099999999996</v>
      </c>
      <c r="E38" s="9">
        <f>+'[1]Journal (Lakh)'!E40/100</f>
        <v>233.93490000000003</v>
      </c>
      <c r="F38" s="9">
        <f>+'[1]Journal (Lakh)'!F40/100</f>
        <v>213.64610000000002</v>
      </c>
      <c r="G38" s="9">
        <f>+'[1]Journal (Lakh)'!G40/100</f>
        <v>322.2502</v>
      </c>
      <c r="H38" s="9">
        <f>+'[1]Journal (Lakh)'!H40/100</f>
        <v>1744.7021</v>
      </c>
      <c r="I38" s="9">
        <f>+'[1]Journal (Lakh)'!I40/100</f>
        <v>955.7164</v>
      </c>
      <c r="J38" s="9">
        <f>+'[1]Journal (Lakh)'!J40/100</f>
        <v>788.9857000000001</v>
      </c>
      <c r="K38" s="9">
        <f>+'[1]Journal (Lakh)'!K40/100</f>
        <v>1330.8197</v>
      </c>
      <c r="L38" s="9">
        <f>+'[1]Journal (Lakh)'!L40/100</f>
        <v>79.8729</v>
      </c>
      <c r="M38" s="9">
        <f>+'[1]Journal (Lakh)'!M40/100</f>
        <v>104.4329</v>
      </c>
      <c r="N38" s="9">
        <f>+'[1]Journal (Lakh)'!N40/100</f>
        <v>151.3063</v>
      </c>
      <c r="O38" s="9">
        <f>+'[1]Journal (Lakh)'!O40/100</f>
        <v>587.054</v>
      </c>
      <c r="P38" s="9">
        <f t="shared" si="1"/>
        <v>5439.6026</v>
      </c>
      <c r="Q38" s="10">
        <f>+(P38/P$40)*100</f>
        <v>12.770576353488005</v>
      </c>
    </row>
    <row r="39" spans="1:17" s="16" customFormat="1" ht="19.5" customHeight="1">
      <c r="A39" s="12"/>
      <c r="B39" s="13" t="s">
        <v>19</v>
      </c>
      <c r="C39" s="14">
        <f>+'[1]Journal (Lakh)'!C41/100</f>
        <v>575.03</v>
      </c>
      <c r="D39" s="14">
        <f>+'[1]Journal (Lakh)'!D41/100</f>
        <v>390.45</v>
      </c>
      <c r="E39" s="14">
        <f>+'[1]Journal (Lakh)'!E41/100</f>
        <v>183.42</v>
      </c>
      <c r="F39" s="14">
        <f>+'[1]Journal (Lakh)'!F41/100</f>
        <v>207.03</v>
      </c>
      <c r="G39" s="14">
        <f>+'[1]Journal (Lakh)'!G41/100</f>
        <v>281.8</v>
      </c>
      <c r="H39" s="14">
        <f>+'[1]Journal (Lakh)'!H41/100</f>
        <v>1610.19</v>
      </c>
      <c r="I39" s="14">
        <f>+'[1]Journal (Lakh)'!I41/100</f>
        <v>868.39</v>
      </c>
      <c r="J39" s="14">
        <f>+'[1]Journal (Lakh)'!J41/100</f>
        <v>741.8</v>
      </c>
      <c r="K39" s="14">
        <f>+'[1]Journal (Lakh)'!K41/100</f>
        <v>1063.5066</v>
      </c>
      <c r="L39" s="14">
        <f>+'[1]Journal (Lakh)'!L41/100</f>
        <v>92.08</v>
      </c>
      <c r="M39" s="14">
        <f>+'[1]Journal (Lakh)'!M41/100</f>
        <v>99.8475</v>
      </c>
      <c r="N39" s="14">
        <f>+'[1]Journal (Lakh)'!N41/100</f>
        <v>101.12</v>
      </c>
      <c r="O39" s="14">
        <f>+'[1]Journal (Lakh)'!O41/100</f>
        <v>504.72589999999997</v>
      </c>
      <c r="P39" s="9">
        <f t="shared" si="1"/>
        <v>4718.75</v>
      </c>
      <c r="Q39" s="15">
        <f>+(P39/P$41)*100</f>
        <v>13.495609417178079</v>
      </c>
    </row>
    <row r="40" spans="1:18" s="11" customFormat="1" ht="19.5" customHeight="1">
      <c r="A40" s="7"/>
      <c r="B40" s="8" t="s">
        <v>16</v>
      </c>
      <c r="C40" s="9">
        <f>C4+C6+C8+C10+C12+C14+C16+C18+C32+C34+C36+C38+C20+C22+C24+C26+C28+C30+C31</f>
        <v>4646.215236689925</v>
      </c>
      <c r="D40" s="9">
        <f aca="true" t="shared" si="2" ref="D40:Q40">D4+D6+D8+D10+D12+D14+D16+D18+D32+D34+D36+D38+D20+D22+D24+D26+D28+D30+D31</f>
        <v>2541.452038281808</v>
      </c>
      <c r="E40" s="9">
        <f t="shared" si="2"/>
        <v>1544.4843965472683</v>
      </c>
      <c r="F40" s="9">
        <f t="shared" si="2"/>
        <v>996.9676417345398</v>
      </c>
      <c r="G40" s="9">
        <f t="shared" si="2"/>
        <v>1910.2683479890557</v>
      </c>
      <c r="H40" s="9">
        <f t="shared" si="2"/>
        <v>18134.2575121199</v>
      </c>
      <c r="I40" s="9">
        <f t="shared" si="2"/>
        <v>11768.77852684904</v>
      </c>
      <c r="J40" s="9">
        <f t="shared" si="2"/>
        <v>6365.478985270861</v>
      </c>
      <c r="K40" s="9">
        <f t="shared" si="2"/>
        <v>9616.01968439421</v>
      </c>
      <c r="L40" s="9">
        <f t="shared" si="2"/>
        <v>461.87485682230005</v>
      </c>
      <c r="M40" s="9">
        <f t="shared" si="2"/>
        <v>1022.8792090187843</v>
      </c>
      <c r="N40" s="9">
        <f t="shared" si="2"/>
        <v>1121.0350709229351</v>
      </c>
      <c r="O40" s="9">
        <f t="shared" si="2"/>
        <v>3140.8069970334964</v>
      </c>
      <c r="P40" s="9">
        <f>P4+P6+P8+P10+P12+P14+P16+P18+P32+P34+P36+P38+P20+P22+P24+P26+P28+P30+P31</f>
        <v>42594.808953272426</v>
      </c>
      <c r="Q40" s="9">
        <f t="shared" si="2"/>
        <v>99.99999999999999</v>
      </c>
      <c r="R40" s="18">
        <v>2067940.455432437</v>
      </c>
    </row>
    <row r="41" spans="1:18" s="16" customFormat="1" ht="19.5" customHeight="1">
      <c r="A41" s="12"/>
      <c r="B41" s="13" t="s">
        <v>19</v>
      </c>
      <c r="C41" s="17">
        <f>C5+C7+C9+C11+C13+C15+C17+C19+C33+C35+C37+C39+C21+C23+C25+C27+C29</f>
        <v>3945.0052003243018</v>
      </c>
      <c r="D41" s="17">
        <f aca="true" t="shared" si="3" ref="D41:P41">D5+D7+D9+D11+D13+D15+D17+D19+D33+D35+D37+D39+D21+D23+D25+D27+D29</f>
        <v>2186.9009400853965</v>
      </c>
      <c r="E41" s="17">
        <f t="shared" si="3"/>
        <v>1264.2378897944081</v>
      </c>
      <c r="F41" s="17">
        <f t="shared" si="3"/>
        <v>922.6631502909883</v>
      </c>
      <c r="G41" s="17">
        <f t="shared" si="3"/>
        <v>1678.9410292669786</v>
      </c>
      <c r="H41" s="17">
        <f t="shared" si="3"/>
        <v>15228.864678805245</v>
      </c>
      <c r="I41" s="17">
        <f t="shared" si="3"/>
        <v>9444.585953426802</v>
      </c>
      <c r="J41" s="17">
        <f t="shared" si="3"/>
        <v>5784.278725378438</v>
      </c>
      <c r="K41" s="17">
        <f t="shared" si="3"/>
        <v>7322.8859866630755</v>
      </c>
      <c r="L41" s="17">
        <f t="shared" si="3"/>
        <v>410.36656436773904</v>
      </c>
      <c r="M41" s="17">
        <f t="shared" si="3"/>
        <v>865.6738995646167</v>
      </c>
      <c r="N41" s="17">
        <f t="shared" si="3"/>
        <v>889.5831383682175</v>
      </c>
      <c r="O41" s="17">
        <f t="shared" si="3"/>
        <v>2436.8539002688694</v>
      </c>
      <c r="P41" s="17">
        <f t="shared" si="3"/>
        <v>34965.07533771444</v>
      </c>
      <c r="Q41" s="17">
        <f>Q5+Q7+Q9+Q11+Q13+Q15+Q17+Q19+Q33+Q35+Q37+Q39+Q21+Q23+Q25+Q27+Q29</f>
        <v>99.99900447252926</v>
      </c>
      <c r="R41" s="18">
        <v>1682029.4762783952</v>
      </c>
    </row>
    <row r="42" spans="1:17" s="16" customFormat="1" ht="17.25" customHeight="1">
      <c r="A42" s="12"/>
      <c r="B42" s="8" t="s">
        <v>39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</row>
    <row r="43" spans="1:17" s="11" customFormat="1" ht="17.25" customHeight="1">
      <c r="A43" s="7">
        <v>20</v>
      </c>
      <c r="B43" s="8" t="s">
        <v>40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9">
        <f>+'[1]Journal (Lakh)'!O45/100</f>
        <v>885.6736</v>
      </c>
      <c r="P43" s="9">
        <f aca="true" t="shared" si="4" ref="P43:P48">C43+D43+G43+H43+K43+L43+M43+N43+O43</f>
        <v>885.6736</v>
      </c>
      <c r="Q43" s="10"/>
    </row>
    <row r="44" spans="1:17" s="16" customFormat="1" ht="17.25" customHeight="1">
      <c r="A44" s="12"/>
      <c r="B44" s="13" t="s">
        <v>19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9">
        <f>+'[1]Journal (Lakh)'!O46/100</f>
        <v>813.7139999999999</v>
      </c>
      <c r="P44" s="14">
        <f t="shared" si="4"/>
        <v>813.7139999999999</v>
      </c>
      <c r="Q44" s="15"/>
    </row>
    <row r="45" spans="1:17" s="16" customFormat="1" ht="32.25" customHeight="1">
      <c r="A45" s="7">
        <v>21</v>
      </c>
      <c r="B45" s="21" t="s">
        <v>41</v>
      </c>
      <c r="C45" s="20"/>
      <c r="D45" s="20"/>
      <c r="E45" s="20"/>
      <c r="F45" s="20"/>
      <c r="G45" s="20"/>
      <c r="H45" s="20"/>
      <c r="I45" s="20"/>
      <c r="J45" s="20"/>
      <c r="K45" s="9">
        <f>+'[1]Journal (Lakh)'!K47/100</f>
        <v>1232.438</v>
      </c>
      <c r="L45" s="20"/>
      <c r="M45" s="20"/>
      <c r="N45" s="9">
        <f>+'[1]Journal (Lakh)'!N47/100</f>
        <v>11.8199</v>
      </c>
      <c r="O45" s="9">
        <f>+'[1]Journal (Lakh)'!O47/100</f>
        <v>4.62</v>
      </c>
      <c r="P45" s="9">
        <f t="shared" si="4"/>
        <v>1248.8779</v>
      </c>
      <c r="Q45" s="15"/>
    </row>
    <row r="46" spans="1:17" s="16" customFormat="1" ht="18" customHeight="1">
      <c r="A46" s="12"/>
      <c r="B46" s="13" t="s">
        <v>19</v>
      </c>
      <c r="C46" s="20"/>
      <c r="D46" s="20"/>
      <c r="E46" s="20"/>
      <c r="F46" s="20"/>
      <c r="G46" s="20"/>
      <c r="H46" s="20"/>
      <c r="I46" s="20"/>
      <c r="J46" s="20"/>
      <c r="K46" s="9">
        <f>+'[1]Journal (Lakh)'!K48/100</f>
        <v>947.0198999999999</v>
      </c>
      <c r="L46" s="22"/>
      <c r="M46" s="22"/>
      <c r="N46" s="9">
        <f>+'[1]Journal (Lakh)'!N48/100</f>
        <v>10.586500000000001</v>
      </c>
      <c r="O46" s="9">
        <f>+'[1]Journal (Lakh)'!O48/100</f>
        <v>4.038399999999999</v>
      </c>
      <c r="P46" s="14">
        <f t="shared" si="4"/>
        <v>961.6447999999999</v>
      </c>
      <c r="Q46" s="15"/>
    </row>
    <row r="47" spans="1:17" s="16" customFormat="1" ht="20.25" customHeight="1">
      <c r="A47" s="7">
        <v>22</v>
      </c>
      <c r="B47" s="8" t="s">
        <v>42</v>
      </c>
      <c r="C47" s="9"/>
      <c r="D47" s="9"/>
      <c r="E47" s="9"/>
      <c r="F47" s="9"/>
      <c r="G47" s="9"/>
      <c r="H47" s="9"/>
      <c r="I47" s="9"/>
      <c r="J47" s="9"/>
      <c r="K47" s="9">
        <f>+'[1]Journal (Lakh)'!K49/100</f>
        <v>270.82267891</v>
      </c>
      <c r="L47" s="9"/>
      <c r="M47" s="9"/>
      <c r="N47" s="9">
        <f>+'[1]Journal (Lakh)'!N49/100</f>
        <v>6.7315832</v>
      </c>
      <c r="O47" s="9">
        <f>+'[1]Journal (Lakh)'!O49/100</f>
        <v>5.8926471000000005</v>
      </c>
      <c r="P47" s="9">
        <f t="shared" si="4"/>
        <v>283.44690920999994</v>
      </c>
      <c r="Q47" s="10"/>
    </row>
    <row r="48" spans="1:17" s="16" customFormat="1" ht="18.75" customHeight="1">
      <c r="A48" s="12"/>
      <c r="B48" s="13" t="s">
        <v>19</v>
      </c>
      <c r="C48" s="14"/>
      <c r="D48" s="14"/>
      <c r="E48" s="14"/>
      <c r="F48" s="14"/>
      <c r="G48" s="14"/>
      <c r="H48" s="14"/>
      <c r="I48" s="14"/>
      <c r="J48" s="14"/>
      <c r="K48" s="14">
        <f>+'[1]Journal (Lakh)'!K50/100</f>
        <v>106.4291067</v>
      </c>
      <c r="L48" s="14"/>
      <c r="M48" s="14"/>
      <c r="N48" s="14">
        <f>+'[1]Journal (Lakh)'!N50/100</f>
        <v>4.2645409999999995</v>
      </c>
      <c r="O48" s="14">
        <f>+'[1]Journal (Lakh)'!O50/100</f>
        <v>3.9650246</v>
      </c>
      <c r="P48" s="14">
        <f t="shared" si="4"/>
        <v>114.6586723</v>
      </c>
      <c r="Q48" s="15"/>
    </row>
    <row r="49" spans="1:17" s="16" customFormat="1" ht="18.75" customHeight="1">
      <c r="A49" s="7">
        <v>23</v>
      </c>
      <c r="B49" s="8" t="s">
        <v>43</v>
      </c>
      <c r="C49" s="9"/>
      <c r="D49" s="9"/>
      <c r="E49" s="9"/>
      <c r="F49" s="9"/>
      <c r="G49" s="9"/>
      <c r="H49" s="9"/>
      <c r="I49" s="9"/>
      <c r="J49" s="9"/>
      <c r="K49" s="9">
        <f>+'[1]Journal (Lakh)'!K51/100</f>
        <v>25.7025868</v>
      </c>
      <c r="L49" s="9"/>
      <c r="M49" s="9"/>
      <c r="N49" s="9">
        <f>+'[1]Journal (Lakh)'!N51/100</f>
        <v>0</v>
      </c>
      <c r="O49" s="9">
        <f>+'[1]Journal (Lakh)'!O51/100</f>
        <v>0</v>
      </c>
      <c r="P49" s="9">
        <f>C49+D49+G49+H49+K49+L49+M49+N49+O49</f>
        <v>25.7025868</v>
      </c>
      <c r="Q49" s="10"/>
    </row>
    <row r="50" spans="1:17" s="16" customFormat="1" ht="18.75" customHeight="1">
      <c r="A50" s="12"/>
      <c r="B50" s="13" t="s">
        <v>19</v>
      </c>
      <c r="C50" s="14"/>
      <c r="D50" s="14"/>
      <c r="E50" s="14"/>
      <c r="F50" s="14"/>
      <c r="G50" s="14"/>
      <c r="H50" s="14"/>
      <c r="I50" s="14"/>
      <c r="J50" s="14"/>
      <c r="K50" s="14">
        <f>+'[1]Journal (Lakh)'!K52/100</f>
        <v>0</v>
      </c>
      <c r="L50" s="14"/>
      <c r="M50" s="14"/>
      <c r="N50" s="14">
        <f>+'[1]Journal (Lakh)'!N52/100</f>
        <v>0</v>
      </c>
      <c r="O50" s="14">
        <f>+'[1]Journal (Lakh)'!O52/100</f>
        <v>0</v>
      </c>
      <c r="P50" s="14">
        <f>C50+D50+G50+H50+K50+L50+M50+N50+O50</f>
        <v>0</v>
      </c>
      <c r="Q50" s="15"/>
    </row>
    <row r="51" spans="1:17" ht="15" customHeight="1">
      <c r="A51" s="29" t="s">
        <v>44</v>
      </c>
      <c r="B51" s="29"/>
      <c r="C51" s="29"/>
      <c r="D51" s="29"/>
      <c r="E51" s="29"/>
      <c r="F51" s="29"/>
      <c r="G51" s="29"/>
      <c r="H51" s="23"/>
      <c r="I51" s="23"/>
      <c r="J51" s="1"/>
      <c r="K51" s="24"/>
      <c r="L51" s="1"/>
      <c r="M51" s="1"/>
      <c r="N51" s="1"/>
      <c r="O51" s="1"/>
      <c r="P51" s="1"/>
      <c r="Q51" s="1"/>
    </row>
    <row r="52" spans="1:17" ht="15" customHeight="1">
      <c r="A52" s="25"/>
      <c r="B52" s="26" t="s">
        <v>45</v>
      </c>
      <c r="C52" s="26"/>
      <c r="D52" s="26"/>
      <c r="E52" s="26"/>
      <c r="F52" s="26"/>
      <c r="G52" s="26"/>
      <c r="H52" s="23"/>
      <c r="I52" s="23"/>
      <c r="J52" s="1"/>
      <c r="K52" s="24"/>
      <c r="L52" s="1"/>
      <c r="M52" s="1"/>
      <c r="N52" s="1"/>
      <c r="O52" s="1"/>
      <c r="P52" s="1"/>
      <c r="Q52" s="1"/>
    </row>
    <row r="53" spans="1:17" ht="15.75">
      <c r="A53" s="30" t="s">
        <v>46</v>
      </c>
      <c r="B53" s="30"/>
      <c r="C53" s="30"/>
      <c r="D53" s="30"/>
      <c r="E53" s="30"/>
      <c r="F53" s="30"/>
      <c r="G53" s="30"/>
      <c r="H53" s="30"/>
      <c r="I53" s="23"/>
      <c r="J53" s="1"/>
      <c r="K53" s="24"/>
      <c r="L53" s="1"/>
      <c r="M53" s="1"/>
      <c r="N53" s="1"/>
      <c r="O53" s="1"/>
      <c r="P53" s="1"/>
      <c r="Q53" s="1"/>
    </row>
  </sheetData>
  <sheetProtection/>
  <mergeCells count="3">
    <mergeCell ref="A1:L1"/>
    <mergeCell ref="A51:G51"/>
    <mergeCell ref="A53:H53"/>
  </mergeCells>
  <printOptions horizontalCentered="1" verticalCentered="1"/>
  <pageMargins left="0.2" right="0.25" top="0.21" bottom="0" header="0.25" footer="0.1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2011-06-01T14:05:48Z</dcterms:modified>
  <cp:category/>
  <cp:version/>
  <cp:contentType/>
  <cp:contentStatus/>
</cp:coreProperties>
</file>