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Journal (Crore)" sheetId="1" r:id="rId1"/>
  </sheets>
  <externalReferences>
    <externalReference r:id="rId4"/>
  </externalReferences>
  <definedNames>
    <definedName name="_xlnm.Print_Area" localSheetId="0">'Journal (Crore)'!$A$1:$P$49</definedName>
  </definedNames>
  <calcPr fullCalcOnLoad="1"/>
</workbook>
</file>

<file path=xl/sharedStrings.xml><?xml version="1.0" encoding="utf-8"?>
<sst xmlns="http://schemas.openxmlformats.org/spreadsheetml/2006/main" count="64" uniqueCount="45">
  <si>
    <t>Gross premium underwritten by non-life insurers within India (segment wise) :  for the period April - December - 2008 (Provisional &amp; Unaudited)</t>
  </si>
  <si>
    <t>(Rs.crore)</t>
  </si>
  <si>
    <t>Sl No.</t>
  </si>
  <si>
    <t>Insurer</t>
  </si>
  <si>
    <t>Fire</t>
  </si>
  <si>
    <t xml:space="preserve">Marine </t>
  </si>
  <si>
    <t>Marine Cargo</t>
  </si>
  <si>
    <t>Marine Hull</t>
  </si>
  <si>
    <t>Engineering</t>
  </si>
  <si>
    <t xml:space="preserve">Motor </t>
  </si>
  <si>
    <t>Motor OD</t>
  </si>
  <si>
    <t>Motor TP</t>
  </si>
  <si>
    <t>Health</t>
  </si>
  <si>
    <t>Aviation</t>
  </si>
  <si>
    <t>Liability</t>
  </si>
  <si>
    <t>Personal Accident</t>
  </si>
  <si>
    <t>All Others</t>
  </si>
  <si>
    <t>Grand Total</t>
  </si>
  <si>
    <t>Royal Sundaram</t>
  </si>
  <si>
    <t>Previous year</t>
  </si>
  <si>
    <t>TATA-AIG</t>
  </si>
  <si>
    <t>Reliance</t>
  </si>
  <si>
    <t>IFFCO Tokio</t>
  </si>
  <si>
    <t>ICICI Lombard</t>
  </si>
  <si>
    <t>Bajaj Allianz</t>
  </si>
  <si>
    <t>HDFC ERGO</t>
  </si>
  <si>
    <t>Cholamandalam</t>
  </si>
  <si>
    <t>Future Generali $</t>
  </si>
  <si>
    <t>Universal Sompo *</t>
  </si>
  <si>
    <t>Shriram</t>
  </si>
  <si>
    <t>Bharti Axa</t>
  </si>
  <si>
    <t>New India</t>
  </si>
  <si>
    <t>National</t>
  </si>
  <si>
    <t>United India</t>
  </si>
  <si>
    <t>Oriental</t>
  </si>
  <si>
    <t>SPECIALISED INSTITUTIONS</t>
  </si>
  <si>
    <t xml:space="preserve">ECGC </t>
  </si>
  <si>
    <t>Star Health &amp; Allied Insurance</t>
  </si>
  <si>
    <t>Apollo DKV $</t>
  </si>
  <si>
    <t xml:space="preserve">          $ Commenced operations in November, 2007.</t>
  </si>
  <si>
    <t>Note: In case of public sector insurance companies, the segment wise data submitted may vary from the flash Nos filed with the Authority.  As such, the industry totals may vary from the flash figures published for the month of December - 2008.</t>
  </si>
  <si>
    <t>Previous year#</t>
  </si>
  <si>
    <t xml:space="preserve">         #  Variation between Segment wise figures  and Monthly Business figures for December, 2008.</t>
  </si>
  <si>
    <t xml:space="preserve">          * Commenced operations in February, 2008.</t>
  </si>
  <si>
    <t xml:space="preserve">             Compiled on the basis of data submitted by the Insurance companies</t>
  </si>
</sst>
</file>

<file path=xl/styles.xml><?xml version="1.0" encoding="utf-8"?>
<styleSheet xmlns="http://schemas.openxmlformats.org/spreadsheetml/2006/main">
  <numFmts count="54">
    <numFmt numFmtId="5" formatCode="&quot;Rs.&quot;\ #,##0_);\(&quot;Rs.&quot;\ #,##0\)"/>
    <numFmt numFmtId="6" formatCode="&quot;Rs.&quot;\ #,##0_);[Red]\(&quot;Rs.&quot;\ #,##0\)"/>
    <numFmt numFmtId="7" formatCode="&quot;Rs.&quot;\ #,##0.00_);\(&quot;Rs.&quot;\ #,##0.00\)"/>
    <numFmt numFmtId="8" formatCode="&quot;Rs.&quot;\ #,##0.00_);[Red]\(&quot;Rs.&quot;\ #,##0.00\)"/>
    <numFmt numFmtId="42" formatCode="_(&quot;Rs.&quot;\ * #,##0_);_(&quot;Rs.&quot;\ * \(#,##0\);_(&quot;Rs.&quot;\ * &quot;-&quot;_);_(@_)"/>
    <numFmt numFmtId="41" formatCode="_(* #,##0_);_(* \(#,##0\);_(* &quot;-&quot;_);_(@_)"/>
    <numFmt numFmtId="44" formatCode="_(&quot;Rs.&quot;\ * #,##0.00_);_(&quot;Rs.&quot;\ * \(#,##0.00\);_(&quot;Rs.&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00"/>
    <numFmt numFmtId="185" formatCode="_-* #,##0_-;\-* #,##0_-;_-* &quot;-&quot;??_-;_-@_-"/>
    <numFmt numFmtId="186" formatCode="0_);\(0\)"/>
    <numFmt numFmtId="187" formatCode="0.0"/>
    <numFmt numFmtId="188" formatCode="0.00000"/>
    <numFmt numFmtId="189" formatCode="0.0000"/>
    <numFmt numFmtId="190" formatCode="0.000000"/>
    <numFmt numFmtId="191" formatCode="0.0000000"/>
    <numFmt numFmtId="192" formatCode="_(* #,##0_);_(* \(#,##0\);_(* &quot;-&quot;??_);_(@_)"/>
    <numFmt numFmtId="193" formatCode="#,##0.0"/>
    <numFmt numFmtId="194" formatCode="#,##0.000"/>
    <numFmt numFmtId="195" formatCode="#,##0.0000"/>
    <numFmt numFmtId="196" formatCode="0.00_);\(0.00\)"/>
    <numFmt numFmtId="197" formatCode="&quot;Rs&quot;#,##0_);\(&quot;Rs&quot;#,##0\)"/>
    <numFmt numFmtId="198" formatCode="&quot;Rs&quot;#,##0_);[Red]\(&quot;Rs&quot;#,##0\)"/>
    <numFmt numFmtId="199" formatCode="&quot;Rs&quot;#,##0.00_);\(&quot;Rs&quot;#,##0.00\)"/>
    <numFmt numFmtId="200" formatCode="&quot;Rs&quot;#,##0.00_);[Red]\(&quot;Rs&quot;#,##0.00\)"/>
    <numFmt numFmtId="201" formatCode="_(&quot;Rs&quot;* #,##0_);_(&quot;Rs&quot;* \(#,##0\);_(&quot;Rs&quot;* &quot;-&quot;_);_(@_)"/>
    <numFmt numFmtId="202" formatCode="_(&quot;Rs&quot;* #,##0.00_);_(&quot;Rs&quot;* \(#,##0.00\);_(&quot;Rs&quot;* &quot;-&quot;??_);_(@_)"/>
    <numFmt numFmtId="203" formatCode="&quot;Rs.&quot;#,##0;\-&quot;Rs.&quot;#,##0"/>
    <numFmt numFmtId="204" formatCode="&quot;Rs.&quot;#,##0;[Red]\-&quot;Rs.&quot;#,##0"/>
    <numFmt numFmtId="205" formatCode="&quot;Rs.&quot;#,##0.00;\-&quot;Rs.&quot;#,##0.00"/>
    <numFmt numFmtId="206" formatCode="&quot;Rs.&quot;#,##0.00;[Red]\-&quot;Rs.&quot;#,##0.00"/>
    <numFmt numFmtId="207" formatCode="_-&quot;Rs.&quot;* #,##0_-;\-&quot;Rs.&quot;* #,##0_-;_-&quot;Rs.&quot;* &quot;-&quot;_-;_-@_-"/>
    <numFmt numFmtId="208" formatCode="_-&quot;Rs.&quot;* #,##0.00_-;\-&quot;Rs.&quot;* #,##0.00_-;_-&quot;Rs.&quot;* &quot;-&quot;??_-;_-@_-"/>
    <numFmt numFmtId="209" formatCode="0;[Red]0"/>
  </numFmts>
  <fonts count="26">
    <font>
      <sz val="10"/>
      <name val="Arial"/>
      <family val="0"/>
    </font>
    <font>
      <sz val="10"/>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b/>
      <sz val="11"/>
      <name val="Baskerville"/>
      <family val="1"/>
    </font>
    <font>
      <sz val="11"/>
      <name val="Baskerville"/>
      <family val="1"/>
    </font>
    <font>
      <i/>
      <sz val="11"/>
      <name val="Baskerville"/>
      <family val="1"/>
    </font>
    <font>
      <sz val="10"/>
      <name val="Bookman Old Style"/>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1" fillId="0" borderId="0">
      <alignment vertical="top"/>
      <protection/>
    </xf>
    <xf numFmtId="0" fontId="1"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0" borderId="0" applyNumberFormat="0" applyFill="0" applyBorder="0" applyAlignment="0" applyProtection="0"/>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0" fillId="0" borderId="0" applyNumberForma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40">
    <xf numFmtId="0" fontId="0" fillId="0" borderId="0" xfId="0" applyAlignment="1">
      <alignment/>
    </xf>
    <xf numFmtId="0" fontId="22" fillId="0" borderId="0" xfId="66" applyFont="1" applyAlignment="1">
      <alignment/>
    </xf>
    <xf numFmtId="0" fontId="23" fillId="0" borderId="0" xfId="66" applyFont="1" applyAlignment="1">
      <alignment/>
    </xf>
    <xf numFmtId="0" fontId="22" fillId="0" borderId="0" xfId="66" applyFont="1" applyAlignment="1">
      <alignment horizontal="right"/>
    </xf>
    <xf numFmtId="0" fontId="22" fillId="0" borderId="10" xfId="66" applyFont="1" applyBorder="1" applyAlignment="1">
      <alignment horizontal="center" vertical="center"/>
    </xf>
    <xf numFmtId="0" fontId="22" fillId="0" borderId="11" xfId="66" applyFont="1" applyBorder="1" applyAlignment="1">
      <alignment horizontal="center" vertical="center"/>
    </xf>
    <xf numFmtId="0" fontId="22" fillId="0" borderId="11" xfId="66" applyFont="1" applyBorder="1" applyAlignment="1">
      <alignment horizontal="center" vertical="center" wrapText="1"/>
    </xf>
    <xf numFmtId="0" fontId="22" fillId="0" borderId="12" xfId="66" applyFont="1" applyBorder="1" applyAlignment="1">
      <alignment horizontal="center" vertical="center" wrapText="1"/>
    </xf>
    <xf numFmtId="0" fontId="22" fillId="0" borderId="13" xfId="66" applyFont="1" applyBorder="1" applyAlignment="1">
      <alignment/>
    </xf>
    <xf numFmtId="0" fontId="22" fillId="0" borderId="14" xfId="66" applyFont="1" applyBorder="1" applyAlignment="1">
      <alignment/>
    </xf>
    <xf numFmtId="4" fontId="22" fillId="0" borderId="14" xfId="66" applyNumberFormat="1" applyFont="1" applyBorder="1" applyAlignment="1">
      <alignment/>
    </xf>
    <xf numFmtId="4" fontId="22" fillId="0" borderId="15" xfId="66" applyNumberFormat="1" applyFont="1" applyBorder="1" applyAlignment="1">
      <alignment/>
    </xf>
    <xf numFmtId="0" fontId="24" fillId="0" borderId="16" xfId="66" applyFont="1" applyBorder="1" applyAlignment="1">
      <alignment/>
    </xf>
    <xf numFmtId="0" fontId="24" fillId="0" borderId="17" xfId="66" applyFont="1" applyBorder="1" applyAlignment="1">
      <alignment/>
    </xf>
    <xf numFmtId="4" fontId="24" fillId="0" borderId="17" xfId="66" applyNumberFormat="1" applyFont="1" applyBorder="1" applyAlignment="1">
      <alignment/>
    </xf>
    <xf numFmtId="4" fontId="24" fillId="0" borderId="18" xfId="66" applyNumberFormat="1" applyFont="1" applyBorder="1" applyAlignment="1">
      <alignment/>
    </xf>
    <xf numFmtId="0" fontId="24" fillId="0" borderId="0" xfId="66" applyFont="1" applyAlignment="1">
      <alignment/>
    </xf>
    <xf numFmtId="0" fontId="22" fillId="0" borderId="16" xfId="66" applyFont="1" applyBorder="1" applyAlignment="1">
      <alignment/>
    </xf>
    <xf numFmtId="0" fontId="22" fillId="0" borderId="17" xfId="66" applyFont="1" applyBorder="1" applyAlignment="1">
      <alignment/>
    </xf>
    <xf numFmtId="4" fontId="22" fillId="0" borderId="18" xfId="66" applyNumberFormat="1" applyFont="1" applyBorder="1" applyAlignment="1">
      <alignment/>
    </xf>
    <xf numFmtId="0" fontId="22" fillId="0" borderId="16" xfId="66" applyFont="1" applyBorder="1" applyAlignment="1">
      <alignment/>
    </xf>
    <xf numFmtId="4" fontId="22" fillId="0" borderId="17" xfId="66" applyNumberFormat="1" applyFont="1" applyBorder="1" applyAlignment="1">
      <alignment/>
    </xf>
    <xf numFmtId="4" fontId="23" fillId="0" borderId="18" xfId="66" applyNumberFormat="1" applyFont="1" applyBorder="1" applyAlignment="1">
      <alignment/>
    </xf>
    <xf numFmtId="4" fontId="22" fillId="0" borderId="17" xfId="66" applyNumberFormat="1" applyFont="1" applyBorder="1" applyAlignment="1">
      <alignment/>
    </xf>
    <xf numFmtId="4" fontId="23" fillId="0" borderId="17" xfId="66" applyNumberFormat="1" applyFont="1" applyBorder="1" applyAlignment="1">
      <alignment/>
    </xf>
    <xf numFmtId="0" fontId="22" fillId="0" borderId="17" xfId="66" applyFont="1" applyBorder="1" applyAlignment="1">
      <alignment/>
    </xf>
    <xf numFmtId="4" fontId="22" fillId="0" borderId="17" xfId="66" applyNumberFormat="1" applyFont="1" applyBorder="1" applyAlignment="1">
      <alignment horizontal="center"/>
    </xf>
    <xf numFmtId="4" fontId="24" fillId="0" borderId="17" xfId="66" applyNumberFormat="1" applyFont="1" applyBorder="1" applyAlignment="1">
      <alignment horizontal="center"/>
    </xf>
    <xf numFmtId="0" fontId="22" fillId="0" borderId="17" xfId="66" applyFont="1" applyBorder="1" applyAlignment="1">
      <alignment wrapText="1"/>
    </xf>
    <xf numFmtId="4" fontId="24" fillId="0" borderId="19" xfId="66" applyNumberFormat="1" applyFont="1" applyBorder="1" applyAlignment="1">
      <alignment horizontal="center"/>
    </xf>
    <xf numFmtId="4" fontId="22" fillId="0" borderId="19" xfId="66" applyNumberFormat="1" applyFont="1" applyBorder="1" applyAlignment="1">
      <alignment/>
    </xf>
    <xf numFmtId="4" fontId="24" fillId="0" borderId="19" xfId="66" applyNumberFormat="1" applyFont="1" applyBorder="1" applyAlignment="1">
      <alignment horizontal="right"/>
    </xf>
    <xf numFmtId="4" fontId="24" fillId="0" borderId="20" xfId="66" applyNumberFormat="1" applyFont="1" applyBorder="1" applyAlignment="1">
      <alignment/>
    </xf>
    <xf numFmtId="0" fontId="24" fillId="0" borderId="21" xfId="66" applyFont="1" applyBorder="1" applyAlignment="1">
      <alignment/>
    </xf>
    <xf numFmtId="0" fontId="24" fillId="0" borderId="22" xfId="66" applyFont="1" applyBorder="1" applyAlignment="1">
      <alignment/>
    </xf>
    <xf numFmtId="4" fontId="24" fillId="0" borderId="22" xfId="66" applyNumberFormat="1" applyFont="1" applyBorder="1" applyAlignment="1">
      <alignment/>
    </xf>
    <xf numFmtId="4" fontId="24" fillId="0" borderId="23" xfId="66" applyNumberFormat="1" applyFont="1" applyBorder="1" applyAlignment="1">
      <alignment/>
    </xf>
    <xf numFmtId="0" fontId="25" fillId="0" borderId="0" xfId="66" applyFont="1" applyBorder="1" applyAlignment="1">
      <alignment/>
    </xf>
    <xf numFmtId="4" fontId="22" fillId="0" borderId="0" xfId="66" applyNumberFormat="1" applyFont="1" applyBorder="1" applyAlignment="1">
      <alignment/>
    </xf>
    <xf numFmtId="0" fontId="23" fillId="0" borderId="0" xfId="66" applyFont="1" applyBorder="1" applyAlignment="1">
      <alignment/>
    </xf>
  </cellXfs>
  <cellStyles count="59">
    <cellStyle name="Normal" xfId="0"/>
    <cellStyle name="_cost_dre_final_tally_sch5_011" xfId="16"/>
    <cellStyle name="_ERO OOS As on 3 nOV'07" xfId="17"/>
    <cellStyle name="_Gross Premium Summary" xfId="18"/>
    <cellStyle name="_OOS OCT 07" xfId="19"/>
    <cellStyle name="_Premium &amp; SI" xfId="20"/>
    <cellStyle name="_Premium &amp; SI--revised" xfId="21"/>
    <cellStyle name="_TBBOM(~2 (2)" xfId="22"/>
    <cellStyle name="_Tbc_03_2001final" xfId="23"/>
    <cellStyle name="20% - Accent1" xfId="24"/>
    <cellStyle name="20% - Accent2" xfId="25"/>
    <cellStyle name="20% - Accent3" xfId="26"/>
    <cellStyle name="20% - Accent4" xfId="27"/>
    <cellStyle name="20% - Accent5" xfId="28"/>
    <cellStyle name="20% - Accent6" xfId="29"/>
    <cellStyle name="40% - Accent1" xfId="30"/>
    <cellStyle name="40% - Accent2" xfId="31"/>
    <cellStyle name="40% - Accent3" xfId="32"/>
    <cellStyle name="40% - Accent4" xfId="33"/>
    <cellStyle name="40% - Accent5" xfId="34"/>
    <cellStyle name="40% - Accent6" xfId="35"/>
    <cellStyle name="60% - Accent1" xfId="36"/>
    <cellStyle name="60% - Accent2" xfId="37"/>
    <cellStyle name="60% - Accent3" xfId="38"/>
    <cellStyle name="60% - Accent4" xfId="39"/>
    <cellStyle name="60% - Accent5" xfId="40"/>
    <cellStyle name="60% - Accent6" xfId="41"/>
    <cellStyle name="Accent1" xfId="42"/>
    <cellStyle name="Accent2" xfId="43"/>
    <cellStyle name="Accent3" xfId="44"/>
    <cellStyle name="Accent4" xfId="45"/>
    <cellStyle name="Accent5" xfId="46"/>
    <cellStyle name="Accent6" xfId="47"/>
    <cellStyle name="Bad" xfId="48"/>
    <cellStyle name="Calculation" xfId="49"/>
    <cellStyle name="Check Cell" xfId="50"/>
    <cellStyle name="Comma" xfId="51"/>
    <cellStyle name="Comma [0]"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Input" xfId="63"/>
    <cellStyle name="Linked Cell" xfId="64"/>
    <cellStyle name="Neutral" xfId="65"/>
    <cellStyle name="Normal_DECEMBER.08(SEGMENT)" xfId="66"/>
    <cellStyle name="Note" xfId="67"/>
    <cellStyle name="Output" xfId="68"/>
    <cellStyle name="Percent" xfId="69"/>
    <cellStyle name="Style 1" xfId="70"/>
    <cellStyle name="Title" xfId="71"/>
    <cellStyle name="Total" xfId="72"/>
    <cellStyle name="Warning Text" xfId="7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Nov%202008\Non-Life%20Segemnt%20wise\Non-Life%20segmentwise\DECEMBER.08(SEGME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ournal (Cr.)"/>
      <sheetName val="Journal (Crore)"/>
      <sheetName val="Journal (Lakh)"/>
      <sheetName val="Royal"/>
      <sheetName val="Tata-AIG"/>
      <sheetName val="Reliance"/>
      <sheetName val="IFFCO"/>
      <sheetName val="ICICI-Lom"/>
      <sheetName val="Bajaj"/>
      <sheetName val="HDFC ERGO"/>
      <sheetName val="Cholamandalam"/>
      <sheetName val="United"/>
      <sheetName val="Oriental"/>
      <sheetName val="National"/>
      <sheetName val="New India"/>
      <sheetName val="FUTURE"/>
      <sheetName val="Universal"/>
      <sheetName val="ECGC"/>
      <sheetName val="Star Health"/>
      <sheetName val="APOLLO"/>
      <sheetName val="Shriram"/>
      <sheetName val="Bharti AXA"/>
      <sheetName val="3 segments (Pol)"/>
      <sheetName val="3 segments (Prem)"/>
      <sheetName val="Fire"/>
      <sheetName val="Marine (T)"/>
      <sheetName val="Marine C"/>
      <sheetName val="Marine H"/>
      <sheetName val="Eng"/>
      <sheetName val="Motor (T)"/>
      <sheetName val="Motor TP"/>
      <sheetName val="Motor OD"/>
      <sheetName val="Health (T)"/>
      <sheetName val="Health Med"/>
      <sheetName val="Aviation"/>
      <sheetName val="Health Overseas"/>
      <sheetName val="Liability (T)"/>
      <sheetName val="PA"/>
      <sheetName val="Others"/>
      <sheetName val="Journal(MS)"/>
      <sheetName val="5-Segments"/>
      <sheetName val="Journal"/>
      <sheetName val="Policies"/>
      <sheetName val="Policies-2"/>
    </sheetNames>
    <sheetDataSet>
      <sheetData sheetId="2">
        <row r="4">
          <cell r="C4">
            <v>4550.670980508155</v>
          </cell>
          <cell r="D4">
            <v>1504.6138562121748</v>
          </cell>
          <cell r="E4">
            <v>1504.6138562121748</v>
          </cell>
          <cell r="F4">
            <v>0</v>
          </cell>
          <cell r="G4">
            <v>2854.330232192237</v>
          </cell>
          <cell r="H4">
            <v>37536.37812837134</v>
          </cell>
          <cell r="I4">
            <v>29945.010186202737</v>
          </cell>
          <cell r="J4">
            <v>7591.367942168601</v>
          </cell>
          <cell r="K4">
            <v>8895.135162217868</v>
          </cell>
          <cell r="L4">
            <v>0</v>
          </cell>
          <cell r="M4">
            <v>648.7642610537557</v>
          </cell>
          <cell r="N4">
            <v>2138.6633898932005</v>
          </cell>
          <cell r="O4">
            <v>1122.709610206479</v>
          </cell>
        </row>
        <row r="5">
          <cell r="C5">
            <v>5519.231691442799</v>
          </cell>
          <cell r="D5">
            <v>1235.134400048924</v>
          </cell>
          <cell r="E5">
            <v>1235.134400048924</v>
          </cell>
          <cell r="F5">
            <v>0</v>
          </cell>
          <cell r="G5">
            <v>2973.363044301353</v>
          </cell>
          <cell r="H5">
            <v>28577.227153699547</v>
          </cell>
          <cell r="I5">
            <v>23147.553994496633</v>
          </cell>
          <cell r="J5">
            <v>5429.673159202913</v>
          </cell>
          <cell r="K5">
            <v>8009.995832162228</v>
          </cell>
          <cell r="L5">
            <v>0</v>
          </cell>
          <cell r="M5">
            <v>408.15316901409756</v>
          </cell>
          <cell r="N5">
            <v>2261.8666712884656</v>
          </cell>
          <cell r="O5">
            <v>604.6208863446066</v>
          </cell>
        </row>
        <row r="6">
          <cell r="C6">
            <v>13200.8988292</v>
          </cell>
          <cell r="D6">
            <v>9046.743196548</v>
          </cell>
          <cell r="E6">
            <v>9046.743196548</v>
          </cell>
          <cell r="F6">
            <v>0</v>
          </cell>
          <cell r="G6">
            <v>2848.5297876</v>
          </cell>
          <cell r="H6">
            <v>17175.280798899992</v>
          </cell>
          <cell r="I6">
            <v>14694.812673799994</v>
          </cell>
          <cell r="J6">
            <v>2480.4681250999997</v>
          </cell>
          <cell r="K6">
            <v>6015.579909499998</v>
          </cell>
          <cell r="L6">
            <v>0</v>
          </cell>
          <cell r="M6">
            <v>8943.591436</v>
          </cell>
          <cell r="N6">
            <v>9088.049437269347</v>
          </cell>
          <cell r="O6">
            <v>767.9179168</v>
          </cell>
        </row>
        <row r="7">
          <cell r="C7">
            <v>10573.45137915824</v>
          </cell>
          <cell r="D7">
            <v>7248.232531555001</v>
          </cell>
          <cell r="E7">
            <v>7248.232531555001</v>
          </cell>
          <cell r="F7">
            <v>0</v>
          </cell>
          <cell r="G7">
            <v>2267.831384160606</v>
          </cell>
          <cell r="H7">
            <v>18236.878531850005</v>
          </cell>
          <cell r="I7">
            <v>15201.499794650004</v>
          </cell>
          <cell r="J7">
            <v>3035.3787371999997</v>
          </cell>
          <cell r="K7">
            <v>5207.0284238</v>
          </cell>
          <cell r="L7">
            <v>0</v>
          </cell>
          <cell r="M7">
            <v>7390.175482199999</v>
          </cell>
          <cell r="N7">
            <v>7820.263137217665</v>
          </cell>
          <cell r="O7">
            <v>203.7192561</v>
          </cell>
        </row>
        <row r="8">
          <cell r="C8">
            <v>10495.4560970056</v>
          </cell>
          <cell r="D8">
            <v>5519.328402918215</v>
          </cell>
          <cell r="E8">
            <v>2569.0160966782155</v>
          </cell>
          <cell r="F8">
            <v>2950.3123062399995</v>
          </cell>
          <cell r="G8">
            <v>8837.215824300183</v>
          </cell>
          <cell r="H8">
            <v>87002.31018396103</v>
          </cell>
          <cell r="I8">
            <v>62251.32517861916</v>
          </cell>
          <cell r="J8">
            <v>24750.985005341867</v>
          </cell>
          <cell r="K8">
            <v>25975.01671219132</v>
          </cell>
          <cell r="L8">
            <v>967.4102431499999</v>
          </cell>
          <cell r="M8">
            <v>2185.9659069500003</v>
          </cell>
          <cell r="N8">
            <v>4824.55350383725</v>
          </cell>
          <cell r="O8">
            <v>3712.9679817134593</v>
          </cell>
        </row>
        <row r="9">
          <cell r="C9">
            <v>11287.281847313465</v>
          </cell>
          <cell r="D9">
            <v>3214.4565479478515</v>
          </cell>
          <cell r="E9">
            <v>2514.382352112851</v>
          </cell>
          <cell r="F9">
            <v>700.0741958350002</v>
          </cell>
          <cell r="G9">
            <v>7495.418538201327</v>
          </cell>
          <cell r="H9">
            <v>98271.05002236553</v>
          </cell>
          <cell r="I9">
            <v>71325.73820840174</v>
          </cell>
          <cell r="J9">
            <v>26945.311813963785</v>
          </cell>
          <cell r="K9">
            <v>22109.84322690592</v>
          </cell>
          <cell r="L9">
            <v>599.3655836421954</v>
          </cell>
          <cell r="M9">
            <v>1186.390673891656</v>
          </cell>
          <cell r="N9">
            <v>3655.6029454327063</v>
          </cell>
          <cell r="O9">
            <v>4627.27555194985</v>
          </cell>
        </row>
        <row r="10">
          <cell r="C10">
            <v>15713.998444100002</v>
          </cell>
          <cell r="D10">
            <v>9115.772039899999</v>
          </cell>
          <cell r="E10">
            <v>6394.6164383</v>
          </cell>
          <cell r="F10">
            <v>2721.1556015999995</v>
          </cell>
          <cell r="G10">
            <v>6004.887801700001</v>
          </cell>
          <cell r="H10">
            <v>50690.214786900004</v>
          </cell>
          <cell r="I10">
            <v>35191.3875789</v>
          </cell>
          <cell r="J10">
            <v>15498.827208</v>
          </cell>
          <cell r="K10">
            <v>9405.0103657</v>
          </cell>
          <cell r="L10">
            <v>947.7344247999999</v>
          </cell>
          <cell r="M10">
            <v>2754.4910324</v>
          </cell>
          <cell r="N10">
            <v>2060.2656792999996</v>
          </cell>
          <cell r="O10">
            <v>7453.395433299997</v>
          </cell>
        </row>
        <row r="11">
          <cell r="C11">
            <v>19069.8361874</v>
          </cell>
          <cell r="D11">
            <v>4934.404313</v>
          </cell>
          <cell r="E11">
            <v>4161.6824471</v>
          </cell>
          <cell r="F11">
            <v>772.7218658999999</v>
          </cell>
          <cell r="G11">
            <v>6718.895653</v>
          </cell>
          <cell r="H11">
            <v>32062.47</v>
          </cell>
          <cell r="I11">
            <v>21985.76</v>
          </cell>
          <cell r="J11">
            <v>10076.71</v>
          </cell>
          <cell r="K11">
            <v>6698.645153</v>
          </cell>
          <cell r="L11">
            <v>402.83976570000004</v>
          </cell>
          <cell r="M11">
            <v>2013.6219882999999</v>
          </cell>
          <cell r="N11">
            <v>1516.5182209</v>
          </cell>
          <cell r="O11">
            <v>6595.5</v>
          </cell>
        </row>
        <row r="12">
          <cell r="C12">
            <v>25721.524382050004</v>
          </cell>
          <cell r="D12">
            <v>19399.384297498</v>
          </cell>
          <cell r="E12">
            <v>7203.739606768</v>
          </cell>
          <cell r="F12">
            <v>12195.64469073</v>
          </cell>
          <cell r="G12">
            <v>16004.733891501002</v>
          </cell>
          <cell r="H12">
            <v>98298.72535998294</v>
          </cell>
          <cell r="I12">
            <v>65701.17208050094</v>
          </cell>
          <cell r="J12">
            <v>32597.553279482</v>
          </cell>
          <cell r="K12">
            <v>81953.81542910993</v>
          </cell>
          <cell r="L12">
            <v>4620.80696943</v>
          </cell>
          <cell r="M12">
            <v>6798.06585083</v>
          </cell>
          <cell r="N12">
            <v>9782.347224304018</v>
          </cell>
          <cell r="O12">
            <v>9607.740125357424</v>
          </cell>
        </row>
        <row r="13">
          <cell r="C13">
            <v>40154.01333259094</v>
          </cell>
          <cell r="D13">
            <v>17801.762245808124</v>
          </cell>
          <cell r="E13">
            <v>4815.523407768128</v>
          </cell>
          <cell r="F13">
            <v>12986.238838039997</v>
          </cell>
          <cell r="G13">
            <v>14458.44101439658</v>
          </cell>
          <cell r="H13">
            <v>95548.8452929217</v>
          </cell>
          <cell r="I13">
            <v>67973.89784480324</v>
          </cell>
          <cell r="J13">
            <v>27574.947448118455</v>
          </cell>
          <cell r="K13">
            <v>67440.69940230969</v>
          </cell>
          <cell r="L13">
            <v>3007.45873199</v>
          </cell>
          <cell r="M13">
            <v>6771.4567268499995</v>
          </cell>
          <cell r="N13">
            <v>9432.519529409998</v>
          </cell>
          <cell r="O13">
            <v>7851.737237716796</v>
          </cell>
        </row>
        <row r="14">
          <cell r="C14">
            <v>18452.75705</v>
          </cell>
          <cell r="D14">
            <v>6922.16921</v>
          </cell>
          <cell r="E14">
            <v>5694.61939</v>
          </cell>
          <cell r="F14">
            <v>1227.5498200000002</v>
          </cell>
          <cell r="G14">
            <v>9513.3159</v>
          </cell>
          <cell r="H14">
            <v>116276.63205999999</v>
          </cell>
          <cell r="I14">
            <v>81369.93488999999</v>
          </cell>
          <cell r="J14">
            <v>34906.69717</v>
          </cell>
          <cell r="K14">
            <v>21457.74769</v>
          </cell>
          <cell r="L14">
            <v>1790.76512</v>
          </cell>
          <cell r="M14">
            <v>5289.87434</v>
          </cell>
          <cell r="N14">
            <v>4096.30361</v>
          </cell>
          <cell r="O14">
            <v>15934.58498</v>
          </cell>
        </row>
        <row r="15">
          <cell r="C15">
            <v>22132.742399999996</v>
          </cell>
          <cell r="D15">
            <v>6247.18672</v>
          </cell>
          <cell r="E15">
            <v>5634.189039999999</v>
          </cell>
          <cell r="F15">
            <v>612.99768</v>
          </cell>
          <cell r="G15">
            <v>10711.95285</v>
          </cell>
          <cell r="H15">
            <v>95465.51609234686</v>
          </cell>
          <cell r="I15">
            <v>69548.01613</v>
          </cell>
          <cell r="J15">
            <v>25917.499962346854</v>
          </cell>
          <cell r="K15">
            <v>18156.61387</v>
          </cell>
          <cell r="L15">
            <v>981.42126</v>
          </cell>
          <cell r="M15">
            <v>3591.94585</v>
          </cell>
          <cell r="N15">
            <v>2901.96149</v>
          </cell>
          <cell r="O15">
            <v>11100.0627</v>
          </cell>
        </row>
        <row r="16">
          <cell r="C16">
            <v>3045.9316965</v>
          </cell>
          <cell r="D16">
            <v>571.7193199999999</v>
          </cell>
          <cell r="E16">
            <v>402.71752</v>
          </cell>
          <cell r="F16">
            <v>169.0018</v>
          </cell>
          <cell r="G16">
            <v>783.00501</v>
          </cell>
          <cell r="H16">
            <v>10554.759739</v>
          </cell>
          <cell r="I16">
            <v>8716.631078699998</v>
          </cell>
          <cell r="J16">
            <v>1838.1286603</v>
          </cell>
          <cell r="K16">
            <v>3875.975560894687</v>
          </cell>
          <cell r="L16">
            <v>58.50838</v>
          </cell>
          <cell r="M16">
            <v>2771.5659528565106</v>
          </cell>
          <cell r="N16">
            <v>477.4500041189999</v>
          </cell>
          <cell r="O16">
            <v>1296.6066518</v>
          </cell>
        </row>
        <row r="17">
          <cell r="C17">
            <v>623.14231</v>
          </cell>
          <cell r="D17">
            <v>219.9378</v>
          </cell>
          <cell r="E17">
            <v>219.9378</v>
          </cell>
          <cell r="F17">
            <v>0</v>
          </cell>
          <cell r="G17">
            <v>454.09543</v>
          </cell>
          <cell r="H17">
            <v>10217.365805599999</v>
          </cell>
          <cell r="I17">
            <v>9052.606482150191</v>
          </cell>
          <cell r="J17">
            <v>1164.7593234498074</v>
          </cell>
          <cell r="K17">
            <v>2568.64916</v>
          </cell>
          <cell r="L17">
            <v>0</v>
          </cell>
          <cell r="M17">
            <v>1741.1039147616925</v>
          </cell>
          <cell r="N17">
            <v>445.66692092179267</v>
          </cell>
          <cell r="O17">
            <v>581.2240969365</v>
          </cell>
        </row>
        <row r="18">
          <cell r="C18">
            <v>4876.111015118734</v>
          </cell>
          <cell r="D18">
            <v>2985.7121147831463</v>
          </cell>
          <cell r="E18">
            <v>2868.382419983146</v>
          </cell>
          <cell r="F18">
            <v>117.32969480000008</v>
          </cell>
          <cell r="G18">
            <v>1934.826123169575</v>
          </cell>
          <cell r="H18">
            <v>23819.370123104924</v>
          </cell>
          <cell r="I18">
            <v>18150.192854076693</v>
          </cell>
          <cell r="J18">
            <v>5669.1772690282305</v>
          </cell>
          <cell r="K18">
            <v>12789.124134262505</v>
          </cell>
          <cell r="L18">
            <v>0</v>
          </cell>
          <cell r="M18">
            <v>1100.191678125591</v>
          </cell>
          <cell r="N18">
            <v>1915.150103173845</v>
          </cell>
          <cell r="O18">
            <v>3172.7187356197</v>
          </cell>
        </row>
        <row r="19">
          <cell r="C19">
            <v>5838.846667596255</v>
          </cell>
          <cell r="D19">
            <v>2564.0483242615173</v>
          </cell>
          <cell r="E19">
            <v>2415.675206361517</v>
          </cell>
          <cell r="F19">
            <v>148.37311790000007</v>
          </cell>
          <cell r="G19">
            <v>2298.270059895203</v>
          </cell>
          <cell r="H19">
            <v>15371.130094190172</v>
          </cell>
          <cell r="I19">
            <v>12368.087750130784</v>
          </cell>
          <cell r="J19">
            <v>3003.0423440593872</v>
          </cell>
          <cell r="K19">
            <v>8259.460805535437</v>
          </cell>
          <cell r="L19">
            <v>-15.100272</v>
          </cell>
          <cell r="M19">
            <v>1163.02565978473</v>
          </cell>
          <cell r="N19">
            <v>908.6414735531757</v>
          </cell>
          <cell r="O19">
            <v>2363.5250914544813</v>
          </cell>
        </row>
        <row r="20">
          <cell r="C20">
            <v>1169.4631305</v>
          </cell>
          <cell r="D20">
            <v>422.1509721</v>
          </cell>
          <cell r="E20">
            <v>422.1509721</v>
          </cell>
          <cell r="F20">
            <v>0</v>
          </cell>
          <cell r="G20">
            <v>896.5598077</v>
          </cell>
          <cell r="H20">
            <v>5762.5504083999995</v>
          </cell>
          <cell r="I20">
            <v>4358.7027025</v>
          </cell>
          <cell r="J20">
            <v>1403.8477059</v>
          </cell>
          <cell r="K20">
            <v>2701.3652059</v>
          </cell>
          <cell r="L20">
            <v>0</v>
          </cell>
          <cell r="M20">
            <v>344.57275560000005</v>
          </cell>
          <cell r="N20">
            <v>771.2388479</v>
          </cell>
          <cell r="O20">
            <v>314.9241301</v>
          </cell>
        </row>
        <row r="21">
          <cell r="C21">
            <v>22.56</v>
          </cell>
          <cell r="D21">
            <v>52.38</v>
          </cell>
          <cell r="E21">
            <v>52.38</v>
          </cell>
          <cell r="F21">
            <v>0</v>
          </cell>
          <cell r="G21">
            <v>17.53</v>
          </cell>
          <cell r="H21">
            <v>11.3</v>
          </cell>
          <cell r="I21">
            <v>9.57</v>
          </cell>
          <cell r="J21">
            <v>1.73</v>
          </cell>
          <cell r="K21">
            <v>0</v>
          </cell>
          <cell r="L21">
            <v>0</v>
          </cell>
          <cell r="M21">
            <v>0</v>
          </cell>
          <cell r="N21">
            <v>0</v>
          </cell>
          <cell r="O21">
            <v>0</v>
          </cell>
        </row>
        <row r="22">
          <cell r="C22">
            <v>245.83590925169102</v>
          </cell>
          <cell r="D22">
            <v>28.6</v>
          </cell>
          <cell r="E22">
            <v>28.6</v>
          </cell>
          <cell r="F22">
            <v>0</v>
          </cell>
          <cell r="G22">
            <v>3.432</v>
          </cell>
          <cell r="H22">
            <v>104.23922</v>
          </cell>
          <cell r="I22">
            <v>104.23922</v>
          </cell>
          <cell r="J22">
            <v>0</v>
          </cell>
          <cell r="K22">
            <v>41.1759210252759</v>
          </cell>
          <cell r="L22">
            <v>0</v>
          </cell>
          <cell r="M22">
            <v>1.48326857244571</v>
          </cell>
          <cell r="N22">
            <v>86.7719724307583</v>
          </cell>
          <cell r="O22">
            <v>194.47977950872195</v>
          </cell>
        </row>
        <row r="23">
          <cell r="C23">
            <v>0</v>
          </cell>
          <cell r="D23">
            <v>0</v>
          </cell>
          <cell r="E23">
            <v>0</v>
          </cell>
          <cell r="F23">
            <v>0</v>
          </cell>
          <cell r="G23">
            <v>0</v>
          </cell>
          <cell r="H23">
            <v>0</v>
          </cell>
          <cell r="I23">
            <v>0</v>
          </cell>
          <cell r="J23">
            <v>0</v>
          </cell>
          <cell r="K23">
            <v>0</v>
          </cell>
          <cell r="L23">
            <v>0</v>
          </cell>
          <cell r="M23">
            <v>0</v>
          </cell>
          <cell r="N23">
            <v>0</v>
          </cell>
          <cell r="O23">
            <v>194.47977950872195</v>
          </cell>
        </row>
        <row r="24">
          <cell r="C24">
            <v>14.49</v>
          </cell>
          <cell r="D24">
            <v>0</v>
          </cell>
          <cell r="E24">
            <v>0</v>
          </cell>
          <cell r="F24">
            <v>0</v>
          </cell>
          <cell r="G24">
            <v>21.56</v>
          </cell>
          <cell r="H24">
            <v>5687.86</v>
          </cell>
          <cell r="I24">
            <v>2912.91</v>
          </cell>
          <cell r="J24">
            <v>2774.95</v>
          </cell>
          <cell r="K24">
            <v>0</v>
          </cell>
          <cell r="L24">
            <v>0</v>
          </cell>
          <cell r="M24">
            <v>6.8</v>
          </cell>
          <cell r="N24">
            <v>0</v>
          </cell>
          <cell r="O24">
            <v>0.28</v>
          </cell>
        </row>
        <row r="25">
          <cell r="C25">
            <v>0</v>
          </cell>
          <cell r="D25">
            <v>0</v>
          </cell>
          <cell r="E25">
            <v>0</v>
          </cell>
          <cell r="F25">
            <v>0</v>
          </cell>
          <cell r="G25">
            <v>0</v>
          </cell>
          <cell r="H25">
            <v>0</v>
          </cell>
          <cell r="I25">
            <v>0</v>
          </cell>
          <cell r="J25">
            <v>0</v>
          </cell>
          <cell r="K25">
            <v>0</v>
          </cell>
          <cell r="L25">
            <v>0</v>
          </cell>
          <cell r="M25">
            <v>0</v>
          </cell>
          <cell r="N25">
            <v>0</v>
          </cell>
          <cell r="O25">
            <v>0</v>
          </cell>
        </row>
        <row r="26">
          <cell r="C26">
            <v>101.59995950000001</v>
          </cell>
          <cell r="D26">
            <v>18.3636455</v>
          </cell>
          <cell r="E26">
            <v>18.3636455</v>
          </cell>
          <cell r="F26">
            <v>0</v>
          </cell>
          <cell r="G26">
            <v>142.7092996</v>
          </cell>
          <cell r="H26">
            <v>492.6638391</v>
          </cell>
          <cell r="I26">
            <v>407.597368</v>
          </cell>
          <cell r="J26">
            <v>85.0664711</v>
          </cell>
          <cell r="K26">
            <v>0</v>
          </cell>
          <cell r="L26">
            <v>0</v>
          </cell>
          <cell r="M26">
            <v>17.9858518</v>
          </cell>
          <cell r="N26">
            <v>4.1375454</v>
          </cell>
          <cell r="O26">
            <v>5.794147000000001</v>
          </cell>
        </row>
        <row r="27">
          <cell r="C27">
            <v>0</v>
          </cell>
          <cell r="D27">
            <v>0</v>
          </cell>
          <cell r="E27">
            <v>0</v>
          </cell>
          <cell r="F27">
            <v>0</v>
          </cell>
          <cell r="G27">
            <v>0</v>
          </cell>
          <cell r="H27">
            <v>0</v>
          </cell>
          <cell r="I27">
            <v>0</v>
          </cell>
          <cell r="J27">
            <v>0</v>
          </cell>
          <cell r="K27">
            <v>0</v>
          </cell>
          <cell r="L27">
            <v>0</v>
          </cell>
          <cell r="M27">
            <v>0</v>
          </cell>
          <cell r="N27">
            <v>0</v>
          </cell>
          <cell r="O27">
            <v>0</v>
          </cell>
        </row>
        <row r="28">
          <cell r="C28">
            <v>57754.96</v>
          </cell>
          <cell r="D28">
            <v>35615.39</v>
          </cell>
          <cell r="E28">
            <v>13951.3</v>
          </cell>
          <cell r="F28">
            <v>21664.09</v>
          </cell>
          <cell r="G28">
            <v>19316.46</v>
          </cell>
          <cell r="H28">
            <v>145763.29</v>
          </cell>
          <cell r="I28">
            <v>79829.19</v>
          </cell>
          <cell r="J28">
            <v>65934.1</v>
          </cell>
          <cell r="K28">
            <v>104237.08</v>
          </cell>
          <cell r="L28">
            <v>4553.29</v>
          </cell>
          <cell r="M28">
            <v>7985.11</v>
          </cell>
          <cell r="N28">
            <v>6492.7</v>
          </cell>
          <cell r="O28">
            <v>29629.64</v>
          </cell>
          <cell r="P28">
            <v>411347.92</v>
          </cell>
        </row>
        <row r="29">
          <cell r="C29">
            <v>60314.32</v>
          </cell>
          <cell r="D29">
            <v>30726.62</v>
          </cell>
          <cell r="E29">
            <v>13032.41</v>
          </cell>
          <cell r="F29">
            <v>17694.21</v>
          </cell>
          <cell r="G29">
            <v>16137.42</v>
          </cell>
          <cell r="H29">
            <v>148699.77</v>
          </cell>
          <cell r="I29">
            <v>81143.74</v>
          </cell>
          <cell r="J29">
            <v>67556.03</v>
          </cell>
          <cell r="K29">
            <v>85673.97</v>
          </cell>
          <cell r="L29">
            <v>5125.78</v>
          </cell>
          <cell r="M29">
            <v>6602.83</v>
          </cell>
          <cell r="N29">
            <v>6278.41</v>
          </cell>
          <cell r="O29">
            <v>31531.079999999998</v>
          </cell>
          <cell r="P29">
            <v>391090.2</v>
          </cell>
        </row>
        <row r="30">
          <cell r="C30">
            <v>30027.15</v>
          </cell>
          <cell r="D30">
            <v>15788.41</v>
          </cell>
          <cell r="E30">
            <v>10291.78</v>
          </cell>
          <cell r="F30">
            <v>5496.63</v>
          </cell>
          <cell r="G30">
            <v>10777.13</v>
          </cell>
          <cell r="H30">
            <v>162385.72</v>
          </cell>
          <cell r="I30">
            <v>102722.94</v>
          </cell>
          <cell r="J30">
            <v>59662.78</v>
          </cell>
          <cell r="K30">
            <v>62863.270000000004</v>
          </cell>
          <cell r="L30">
            <v>4546.02</v>
          </cell>
          <cell r="M30">
            <v>3660.1099999999997</v>
          </cell>
          <cell r="N30">
            <v>5371.45</v>
          </cell>
          <cell r="O30">
            <v>24420.74</v>
          </cell>
        </row>
        <row r="31">
          <cell r="C31">
            <v>28742.73</v>
          </cell>
          <cell r="D31">
            <v>13159.95</v>
          </cell>
          <cell r="E31">
            <v>9055.42</v>
          </cell>
          <cell r="F31">
            <v>4104.53</v>
          </cell>
          <cell r="G31">
            <v>10017.18</v>
          </cell>
          <cell r="H31">
            <v>156136.87</v>
          </cell>
          <cell r="I31">
            <v>98145.16</v>
          </cell>
          <cell r="J31">
            <v>57991.71</v>
          </cell>
          <cell r="K31">
            <v>46673.520000000004</v>
          </cell>
          <cell r="L31">
            <v>3824.43</v>
          </cell>
          <cell r="M31">
            <v>2992.64</v>
          </cell>
          <cell r="N31">
            <v>4740.72</v>
          </cell>
          <cell r="O31">
            <v>25922.02</v>
          </cell>
        </row>
        <row r="32">
          <cell r="C32">
            <v>42911</v>
          </cell>
          <cell r="D32">
            <v>25192</v>
          </cell>
          <cell r="E32">
            <v>14614</v>
          </cell>
          <cell r="F32">
            <v>10578</v>
          </cell>
          <cell r="G32">
            <v>17718</v>
          </cell>
          <cell r="H32">
            <v>113801</v>
          </cell>
          <cell r="I32">
            <v>64826</v>
          </cell>
          <cell r="J32">
            <v>48975</v>
          </cell>
          <cell r="K32">
            <v>63101</v>
          </cell>
          <cell r="L32">
            <v>1305.26</v>
          </cell>
          <cell r="M32">
            <v>5752.08</v>
          </cell>
          <cell r="N32">
            <v>5348.52</v>
          </cell>
          <cell r="O32">
            <v>39211.14</v>
          </cell>
        </row>
        <row r="33">
          <cell r="C33">
            <v>41210.45</v>
          </cell>
          <cell r="D33">
            <v>22336.39</v>
          </cell>
          <cell r="E33">
            <v>12558.25</v>
          </cell>
          <cell r="F33">
            <v>9778.14</v>
          </cell>
          <cell r="G33">
            <v>15306.96</v>
          </cell>
          <cell r="H33">
            <v>102258.9</v>
          </cell>
          <cell r="I33">
            <v>61379.45</v>
          </cell>
          <cell r="J33">
            <v>40879.45</v>
          </cell>
          <cell r="K33">
            <v>44833.311200000004</v>
          </cell>
          <cell r="L33">
            <v>2058.81</v>
          </cell>
          <cell r="M33">
            <v>5033.650900000001</v>
          </cell>
          <cell r="N33">
            <v>6433.32</v>
          </cell>
          <cell r="O33">
            <v>37024.43</v>
          </cell>
        </row>
        <row r="34">
          <cell r="C34">
            <v>36126.895599999996</v>
          </cell>
          <cell r="D34">
            <v>25301.480729999996</v>
          </cell>
          <cell r="E34">
            <v>12745.035729999998</v>
          </cell>
          <cell r="F34">
            <v>12556.445</v>
          </cell>
          <cell r="G34">
            <v>18856.52819</v>
          </cell>
          <cell r="H34">
            <v>110708.96852000001</v>
          </cell>
          <cell r="I34">
            <v>64567.31227000001</v>
          </cell>
          <cell r="J34">
            <v>46141.65625</v>
          </cell>
          <cell r="K34">
            <v>52578.93863000002</v>
          </cell>
          <cell r="L34">
            <v>6616.43501</v>
          </cell>
          <cell r="M34">
            <v>6057.318259999999</v>
          </cell>
          <cell r="N34">
            <v>6802.331089999999</v>
          </cell>
          <cell r="O34">
            <v>33522.25111000001</v>
          </cell>
        </row>
        <row r="35">
          <cell r="C35">
            <v>40291.632260000006</v>
          </cell>
          <cell r="D35">
            <v>26249.46998</v>
          </cell>
          <cell r="E35">
            <v>12169.899980000004</v>
          </cell>
          <cell r="F35">
            <v>14079.57</v>
          </cell>
          <cell r="G35">
            <v>16290.287090000002</v>
          </cell>
          <cell r="H35">
            <v>119625.77146</v>
          </cell>
          <cell r="I35">
            <v>73754.7449</v>
          </cell>
          <cell r="J35">
            <v>45871.02656</v>
          </cell>
          <cell r="K35">
            <v>40252.063239999996</v>
          </cell>
          <cell r="L35">
            <v>5894.47001</v>
          </cell>
          <cell r="M35">
            <v>5158.0448</v>
          </cell>
          <cell r="N35">
            <v>6746.911159999999</v>
          </cell>
          <cell r="O35">
            <v>28981.467439999928</v>
          </cell>
        </row>
        <row r="39">
          <cell r="O39">
            <v>53738.89</v>
          </cell>
        </row>
        <row r="40">
          <cell r="O40">
            <v>47395.65</v>
          </cell>
        </row>
        <row r="41">
          <cell r="K41">
            <v>36324.46</v>
          </cell>
          <cell r="N41">
            <v>1514.97</v>
          </cell>
          <cell r="O41">
            <v>322.37</v>
          </cell>
        </row>
        <row r="42">
          <cell r="K42">
            <v>13600.08</v>
          </cell>
          <cell r="N42">
            <v>1486.75</v>
          </cell>
          <cell r="O42">
            <v>262.99</v>
          </cell>
        </row>
        <row r="43">
          <cell r="K43">
            <v>3102.41</v>
          </cell>
        </row>
        <row r="44">
          <cell r="K4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0"/>
  <sheetViews>
    <sheetView tabSelected="1" workbookViewId="0" topLeftCell="A1">
      <pane ySplit="3" topLeftCell="BM40" activePane="bottomLeft" state="frozen"/>
      <selection pane="topLeft" activeCell="E37" sqref="E37"/>
      <selection pane="bottomLeft" activeCell="E55" sqref="E55"/>
    </sheetView>
  </sheetViews>
  <sheetFormatPr defaultColWidth="9.140625" defaultRowHeight="12.75"/>
  <cols>
    <col min="1" max="1" width="6.7109375" style="2" customWidth="1"/>
    <col min="2" max="2" width="19.7109375" style="2" customWidth="1"/>
    <col min="3" max="3" width="13.7109375" style="2" bestFit="1" customWidth="1"/>
    <col min="4" max="4" width="13.421875" style="2" bestFit="1" customWidth="1"/>
    <col min="5" max="5" width="13.00390625" style="2" customWidth="1"/>
    <col min="6" max="6" width="11.28125" style="2" customWidth="1"/>
    <col min="7" max="7" width="12.7109375" style="2" customWidth="1"/>
    <col min="8" max="8" width="14.140625" style="2" bestFit="1" customWidth="1"/>
    <col min="9" max="10" width="14.00390625" style="2" customWidth="1"/>
    <col min="11" max="11" width="13.57421875" style="2" bestFit="1" customWidth="1"/>
    <col min="12" max="12" width="12.57421875" style="2" bestFit="1" customWidth="1"/>
    <col min="13" max="14" width="12.00390625" style="2" bestFit="1" customWidth="1"/>
    <col min="15" max="15" width="13.421875" style="2" bestFit="1" customWidth="1"/>
    <col min="16" max="16" width="12.140625" style="2" bestFit="1" customWidth="1"/>
    <col min="17" max="16384" width="9.140625" style="2" customWidth="1"/>
  </cols>
  <sheetData>
    <row r="1" ht="15">
      <c r="A1" s="1" t="s">
        <v>0</v>
      </c>
    </row>
    <row r="2" ht="15.75" thickBot="1">
      <c r="P2" s="3" t="s">
        <v>1</v>
      </c>
    </row>
    <row r="3" spans="1:16" ht="42.75" customHeight="1" thickBot="1">
      <c r="A3" s="4" t="s">
        <v>2</v>
      </c>
      <c r="B3" s="5" t="s">
        <v>3</v>
      </c>
      <c r="C3" s="6" t="s">
        <v>4</v>
      </c>
      <c r="D3" s="6" t="s">
        <v>5</v>
      </c>
      <c r="E3" s="6" t="s">
        <v>6</v>
      </c>
      <c r="F3" s="6" t="s">
        <v>7</v>
      </c>
      <c r="G3" s="6" t="s">
        <v>8</v>
      </c>
      <c r="H3" s="6" t="s">
        <v>9</v>
      </c>
      <c r="I3" s="6" t="s">
        <v>10</v>
      </c>
      <c r="J3" s="6" t="s">
        <v>11</v>
      </c>
      <c r="K3" s="6" t="s">
        <v>12</v>
      </c>
      <c r="L3" s="6" t="s">
        <v>13</v>
      </c>
      <c r="M3" s="6" t="s">
        <v>14</v>
      </c>
      <c r="N3" s="6" t="s">
        <v>15</v>
      </c>
      <c r="O3" s="6" t="s">
        <v>16</v>
      </c>
      <c r="P3" s="7" t="s">
        <v>17</v>
      </c>
    </row>
    <row r="4" spans="1:16" s="1" customFormat="1" ht="19.5" customHeight="1">
      <c r="A4" s="8">
        <v>1</v>
      </c>
      <c r="B4" s="9" t="s">
        <v>18</v>
      </c>
      <c r="C4" s="10">
        <f>+'[1]Journal (Lakh)'!C4/100</f>
        <v>45.50670980508155</v>
      </c>
      <c r="D4" s="10">
        <f>+'[1]Journal (Lakh)'!D4/100</f>
        <v>15.046138562121747</v>
      </c>
      <c r="E4" s="10">
        <f>+'[1]Journal (Lakh)'!E4/100</f>
        <v>15.046138562121747</v>
      </c>
      <c r="F4" s="10">
        <f>+'[1]Journal (Lakh)'!F4/100</f>
        <v>0</v>
      </c>
      <c r="G4" s="10">
        <f>+'[1]Journal (Lakh)'!G4/100</f>
        <v>28.54330232192237</v>
      </c>
      <c r="H4" s="10">
        <f>+'[1]Journal (Lakh)'!H4/100</f>
        <v>375.3637812837134</v>
      </c>
      <c r="I4" s="10">
        <f>+'[1]Journal (Lakh)'!I4/100</f>
        <v>299.4501018620274</v>
      </c>
      <c r="J4" s="10">
        <f>+'[1]Journal (Lakh)'!J4/100</f>
        <v>75.91367942168601</v>
      </c>
      <c r="K4" s="10">
        <f>+'[1]Journal (Lakh)'!K4/100</f>
        <v>88.95135162217868</v>
      </c>
      <c r="L4" s="10">
        <f>+'[1]Journal (Lakh)'!L4/100</f>
        <v>0</v>
      </c>
      <c r="M4" s="10">
        <f>+'[1]Journal (Lakh)'!M4/100</f>
        <v>6.4876426105375575</v>
      </c>
      <c r="N4" s="10">
        <f>+'[1]Journal (Lakh)'!N4/100</f>
        <v>21.386633898932004</v>
      </c>
      <c r="O4" s="10">
        <f>+'[1]Journal (Lakh)'!O4/100</f>
        <v>11.22709610206479</v>
      </c>
      <c r="P4" s="11">
        <f aca="true" t="shared" si="0" ref="P4:P27">C4+D4+G4+H4+K4+L4+M4+N4+O4</f>
        <v>592.5126562065522</v>
      </c>
    </row>
    <row r="5" spans="1:16" s="16" customFormat="1" ht="19.5" customHeight="1">
      <c r="A5" s="12"/>
      <c r="B5" s="13" t="s">
        <v>19</v>
      </c>
      <c r="C5" s="14">
        <f>+'[1]Journal (Lakh)'!C5/100</f>
        <v>55.19231691442799</v>
      </c>
      <c r="D5" s="14">
        <f>+'[1]Journal (Lakh)'!D5/100</f>
        <v>12.35134400048924</v>
      </c>
      <c r="E5" s="14">
        <f>+'[1]Journal (Lakh)'!E5/100</f>
        <v>12.35134400048924</v>
      </c>
      <c r="F5" s="14">
        <f>+'[1]Journal (Lakh)'!F5/100</f>
        <v>0</v>
      </c>
      <c r="G5" s="14">
        <f>+'[1]Journal (Lakh)'!G5/100</f>
        <v>29.73363044301353</v>
      </c>
      <c r="H5" s="14">
        <f>+'[1]Journal (Lakh)'!H5/100</f>
        <v>285.77227153699545</v>
      </c>
      <c r="I5" s="14">
        <f>+'[1]Journal (Lakh)'!I5/100</f>
        <v>231.47553994496633</v>
      </c>
      <c r="J5" s="14">
        <f>+'[1]Journal (Lakh)'!J5/100</f>
        <v>54.296731592029126</v>
      </c>
      <c r="K5" s="14">
        <f>+'[1]Journal (Lakh)'!K5/100</f>
        <v>80.09995832162228</v>
      </c>
      <c r="L5" s="14">
        <f>+'[1]Journal (Lakh)'!L5/100</f>
        <v>0</v>
      </c>
      <c r="M5" s="14">
        <f>+'[1]Journal (Lakh)'!M5/100</f>
        <v>4.0815316901409755</v>
      </c>
      <c r="N5" s="14">
        <f>+'[1]Journal (Lakh)'!N5/100</f>
        <v>22.618666712884657</v>
      </c>
      <c r="O5" s="14">
        <f>+'[1]Journal (Lakh)'!O5/100</f>
        <v>6.046208863446066</v>
      </c>
      <c r="P5" s="15">
        <f t="shared" si="0"/>
        <v>495.8959284830202</v>
      </c>
    </row>
    <row r="6" spans="1:16" s="1" customFormat="1" ht="19.5" customHeight="1">
      <c r="A6" s="17">
        <v>2</v>
      </c>
      <c r="B6" s="18" t="s">
        <v>20</v>
      </c>
      <c r="C6" s="10">
        <f>+'[1]Journal (Lakh)'!C6/100</f>
        <v>132.008988292</v>
      </c>
      <c r="D6" s="10">
        <f>+'[1]Journal (Lakh)'!D6/100</f>
        <v>90.46743196547999</v>
      </c>
      <c r="E6" s="10">
        <f>+'[1]Journal (Lakh)'!E6/100</f>
        <v>90.46743196547999</v>
      </c>
      <c r="F6" s="10">
        <f>+'[1]Journal (Lakh)'!F6/100</f>
        <v>0</v>
      </c>
      <c r="G6" s="10">
        <f>+'[1]Journal (Lakh)'!G6/100</f>
        <v>28.485297876</v>
      </c>
      <c r="H6" s="10">
        <f>+'[1]Journal (Lakh)'!H6/100</f>
        <v>171.75280798899993</v>
      </c>
      <c r="I6" s="10">
        <f>+'[1]Journal (Lakh)'!I6/100</f>
        <v>146.94812673799993</v>
      </c>
      <c r="J6" s="10">
        <f>+'[1]Journal (Lakh)'!J6/100</f>
        <v>24.804681250999998</v>
      </c>
      <c r="K6" s="10">
        <f>+'[1]Journal (Lakh)'!K6/100</f>
        <v>60.155799094999985</v>
      </c>
      <c r="L6" s="10">
        <f>+'[1]Journal (Lakh)'!L6/100</f>
        <v>0</v>
      </c>
      <c r="M6" s="10">
        <f>+'[1]Journal (Lakh)'!M6/100</f>
        <v>89.43591436000001</v>
      </c>
      <c r="N6" s="10">
        <f>+'[1]Journal (Lakh)'!N6/100</f>
        <v>90.88049437269346</v>
      </c>
      <c r="O6" s="10">
        <f>+'[1]Journal (Lakh)'!O6/100</f>
        <v>7.679179167999999</v>
      </c>
      <c r="P6" s="19">
        <f t="shared" si="0"/>
        <v>670.8659131181734</v>
      </c>
    </row>
    <row r="7" spans="1:16" s="16" customFormat="1" ht="19.5" customHeight="1">
      <c r="A7" s="12"/>
      <c r="B7" s="13" t="s">
        <v>19</v>
      </c>
      <c r="C7" s="14">
        <f>+'[1]Journal (Lakh)'!C7/100</f>
        <v>105.7345137915824</v>
      </c>
      <c r="D7" s="14">
        <f>+'[1]Journal (Lakh)'!D7/100</f>
        <v>72.48232531555</v>
      </c>
      <c r="E7" s="14">
        <f>+'[1]Journal (Lakh)'!E7/100</f>
        <v>72.48232531555</v>
      </c>
      <c r="F7" s="14">
        <f>+'[1]Journal (Lakh)'!F7/100</f>
        <v>0</v>
      </c>
      <c r="G7" s="14">
        <f>+'[1]Journal (Lakh)'!G7/100</f>
        <v>22.67831384160606</v>
      </c>
      <c r="H7" s="14">
        <f>+'[1]Journal (Lakh)'!H7/100</f>
        <v>182.36878531850004</v>
      </c>
      <c r="I7" s="14">
        <f>+'[1]Journal (Lakh)'!I7/100</f>
        <v>152.01499794650005</v>
      </c>
      <c r="J7" s="14">
        <f>+'[1]Journal (Lakh)'!J7/100</f>
        <v>30.353787371999996</v>
      </c>
      <c r="K7" s="14">
        <f>+'[1]Journal (Lakh)'!K7/100</f>
        <v>52.070284238000006</v>
      </c>
      <c r="L7" s="14">
        <f>+'[1]Journal (Lakh)'!L7/100</f>
        <v>0</v>
      </c>
      <c r="M7" s="14">
        <f>+'[1]Journal (Lakh)'!M7/100</f>
        <v>73.90175482199999</v>
      </c>
      <c r="N7" s="14">
        <f>+'[1]Journal (Lakh)'!N7/100</f>
        <v>78.20263137217665</v>
      </c>
      <c r="O7" s="14">
        <f>+'[1]Journal (Lakh)'!O7/100</f>
        <v>2.037192561</v>
      </c>
      <c r="P7" s="15">
        <f t="shared" si="0"/>
        <v>589.4758012604151</v>
      </c>
    </row>
    <row r="8" spans="1:16" s="1" customFormat="1" ht="19.5" customHeight="1">
      <c r="A8" s="17">
        <v>3</v>
      </c>
      <c r="B8" s="18" t="s">
        <v>21</v>
      </c>
      <c r="C8" s="10">
        <f>+'[1]Journal (Lakh)'!C8/100</f>
        <v>104.95456097005601</v>
      </c>
      <c r="D8" s="10">
        <f>+'[1]Journal (Lakh)'!D8/100</f>
        <v>55.19328402918215</v>
      </c>
      <c r="E8" s="10">
        <f>+'[1]Journal (Lakh)'!E8/100</f>
        <v>25.690160966782155</v>
      </c>
      <c r="F8" s="10">
        <f>+'[1]Journal (Lakh)'!F8/100</f>
        <v>29.503123062399997</v>
      </c>
      <c r="G8" s="10">
        <f>+'[1]Journal (Lakh)'!G8/100</f>
        <v>88.37215824300183</v>
      </c>
      <c r="H8" s="10">
        <f>+'[1]Journal (Lakh)'!H8/100</f>
        <v>870.0231018396103</v>
      </c>
      <c r="I8" s="10">
        <f>+'[1]Journal (Lakh)'!I8/100</f>
        <v>622.5132517861916</v>
      </c>
      <c r="J8" s="10">
        <f>+'[1]Journal (Lakh)'!J8/100</f>
        <v>247.50985005341866</v>
      </c>
      <c r="K8" s="10">
        <f>+'[1]Journal (Lakh)'!K8/100</f>
        <v>259.7501671219132</v>
      </c>
      <c r="L8" s="10">
        <f>+'[1]Journal (Lakh)'!L8/100</f>
        <v>9.6741024315</v>
      </c>
      <c r="M8" s="10">
        <f>+'[1]Journal (Lakh)'!M8/100</f>
        <v>21.859659069500005</v>
      </c>
      <c r="N8" s="10">
        <f>+'[1]Journal (Lakh)'!N8/100</f>
        <v>48.2455350383725</v>
      </c>
      <c r="O8" s="10">
        <f>+'[1]Journal (Lakh)'!O8/100</f>
        <v>37.129679817134594</v>
      </c>
      <c r="P8" s="19">
        <f t="shared" si="0"/>
        <v>1495.2022485602702</v>
      </c>
    </row>
    <row r="9" spans="1:16" s="16" customFormat="1" ht="19.5" customHeight="1">
      <c r="A9" s="12"/>
      <c r="B9" s="13" t="s">
        <v>19</v>
      </c>
      <c r="C9" s="14">
        <f>+'[1]Journal (Lakh)'!C9/100</f>
        <v>112.87281847313464</v>
      </c>
      <c r="D9" s="14">
        <f>+'[1]Journal (Lakh)'!D9/100</f>
        <v>32.144565479478516</v>
      </c>
      <c r="E9" s="14">
        <f>+'[1]Journal (Lakh)'!E9/100</f>
        <v>25.14382352112851</v>
      </c>
      <c r="F9" s="14">
        <f>+'[1]Journal (Lakh)'!F9/100</f>
        <v>7.000741958350002</v>
      </c>
      <c r="G9" s="14">
        <f>+'[1]Journal (Lakh)'!G9/100</f>
        <v>74.95418538201326</v>
      </c>
      <c r="H9" s="14">
        <f>+'[1]Journal (Lakh)'!H9/100</f>
        <v>982.7105002236552</v>
      </c>
      <c r="I9" s="14">
        <f>+'[1]Journal (Lakh)'!I9/100</f>
        <v>713.2573820840174</v>
      </c>
      <c r="J9" s="14">
        <f>+'[1]Journal (Lakh)'!J9/100</f>
        <v>269.45311813963787</v>
      </c>
      <c r="K9" s="14">
        <f>+'[1]Journal (Lakh)'!K9/100</f>
        <v>221.0984322690592</v>
      </c>
      <c r="L9" s="14">
        <f>+'[1]Journal (Lakh)'!L9/100</f>
        <v>5.993655836421953</v>
      </c>
      <c r="M9" s="14">
        <f>+'[1]Journal (Lakh)'!M9/100</f>
        <v>11.86390673891656</v>
      </c>
      <c r="N9" s="14">
        <f>+'[1]Journal (Lakh)'!N9/100</f>
        <v>36.55602945432706</v>
      </c>
      <c r="O9" s="14">
        <f>+'[1]Journal (Lakh)'!O9/100</f>
        <v>46.272755519498496</v>
      </c>
      <c r="P9" s="15">
        <f t="shared" si="0"/>
        <v>1524.466849376505</v>
      </c>
    </row>
    <row r="10" spans="1:16" s="1" customFormat="1" ht="19.5" customHeight="1">
      <c r="A10" s="17">
        <v>4</v>
      </c>
      <c r="B10" s="18" t="s">
        <v>22</v>
      </c>
      <c r="C10" s="10">
        <f>+'[1]Journal (Lakh)'!C10/100</f>
        <v>157.13998444100002</v>
      </c>
      <c r="D10" s="10">
        <f>+'[1]Journal (Lakh)'!D10/100</f>
        <v>91.15772039899998</v>
      </c>
      <c r="E10" s="10">
        <f>+'[1]Journal (Lakh)'!E10/100</f>
        <v>63.946164382999996</v>
      </c>
      <c r="F10" s="10">
        <f>+'[1]Journal (Lakh)'!F10/100</f>
        <v>27.211556015999996</v>
      </c>
      <c r="G10" s="10">
        <f>+'[1]Journal (Lakh)'!G10/100</f>
        <v>60.04887801700001</v>
      </c>
      <c r="H10" s="10">
        <f>+'[1]Journal (Lakh)'!H10/100</f>
        <v>506.90214786900003</v>
      </c>
      <c r="I10" s="10">
        <f>+'[1]Journal (Lakh)'!I10/100</f>
        <v>351.91387578900003</v>
      </c>
      <c r="J10" s="10">
        <f>+'[1]Journal (Lakh)'!J10/100</f>
        <v>154.98827208</v>
      </c>
      <c r="K10" s="10">
        <f>+'[1]Journal (Lakh)'!K10/100</f>
        <v>94.050103657</v>
      </c>
      <c r="L10" s="10">
        <f>+'[1]Journal (Lakh)'!L10/100</f>
        <v>9.477344248</v>
      </c>
      <c r="M10" s="10">
        <f>+'[1]Journal (Lakh)'!M10/100</f>
        <v>27.544910324000003</v>
      </c>
      <c r="N10" s="10">
        <f>+'[1]Journal (Lakh)'!N10/100</f>
        <v>20.602656792999998</v>
      </c>
      <c r="O10" s="10">
        <f>+'[1]Journal (Lakh)'!O10/100</f>
        <v>74.53395433299997</v>
      </c>
      <c r="P10" s="19">
        <f t="shared" si="0"/>
        <v>1041.4577000810002</v>
      </c>
    </row>
    <row r="11" spans="1:16" s="16" customFormat="1" ht="19.5" customHeight="1">
      <c r="A11" s="12"/>
      <c r="B11" s="13" t="s">
        <v>19</v>
      </c>
      <c r="C11" s="14">
        <f>+'[1]Journal (Lakh)'!C11/100</f>
        <v>190.698361874</v>
      </c>
      <c r="D11" s="14">
        <f>+'[1]Journal (Lakh)'!D11/100</f>
        <v>49.34404313</v>
      </c>
      <c r="E11" s="14">
        <f>+'[1]Journal (Lakh)'!E11/100</f>
        <v>41.616824471</v>
      </c>
      <c r="F11" s="14">
        <f>+'[1]Journal (Lakh)'!F11/100</f>
        <v>7.727218658999999</v>
      </c>
      <c r="G11" s="14">
        <f>+'[1]Journal (Lakh)'!G11/100</f>
        <v>67.18895653</v>
      </c>
      <c r="H11" s="14">
        <f>+'[1]Journal (Lakh)'!H11/100</f>
        <v>320.6247</v>
      </c>
      <c r="I11" s="14">
        <f>+'[1]Journal (Lakh)'!I11/100</f>
        <v>219.8576</v>
      </c>
      <c r="J11" s="14">
        <f>+'[1]Journal (Lakh)'!J11/100</f>
        <v>100.76709999999999</v>
      </c>
      <c r="K11" s="14">
        <f>+'[1]Journal (Lakh)'!K11/100</f>
        <v>66.98645153000001</v>
      </c>
      <c r="L11" s="14">
        <f>+'[1]Journal (Lakh)'!L11/100</f>
        <v>4.028397657</v>
      </c>
      <c r="M11" s="14">
        <f>+'[1]Journal (Lakh)'!M11/100</f>
        <v>20.136219883</v>
      </c>
      <c r="N11" s="14">
        <f>+'[1]Journal (Lakh)'!N11/100</f>
        <v>15.165182209</v>
      </c>
      <c r="O11" s="14">
        <f>+'[1]Journal (Lakh)'!O11/100</f>
        <v>65.955</v>
      </c>
      <c r="P11" s="15">
        <f t="shared" si="0"/>
        <v>800.1273128130001</v>
      </c>
    </row>
    <row r="12" spans="1:16" s="1" customFormat="1" ht="19.5" customHeight="1">
      <c r="A12" s="17">
        <v>5</v>
      </c>
      <c r="B12" s="18" t="s">
        <v>23</v>
      </c>
      <c r="C12" s="10">
        <f>+'[1]Journal (Lakh)'!C12/100</f>
        <v>257.21524382050006</v>
      </c>
      <c r="D12" s="10">
        <f>+'[1]Journal (Lakh)'!D12/100</f>
        <v>193.99384297498</v>
      </c>
      <c r="E12" s="10">
        <f>+'[1]Journal (Lakh)'!E12/100</f>
        <v>72.03739606768</v>
      </c>
      <c r="F12" s="10">
        <f>+'[1]Journal (Lakh)'!F12/100</f>
        <v>121.95644690729999</v>
      </c>
      <c r="G12" s="10">
        <f>+'[1]Journal (Lakh)'!G12/100</f>
        <v>160.04733891501002</v>
      </c>
      <c r="H12" s="10">
        <f>+'[1]Journal (Lakh)'!H12/100</f>
        <v>982.9872535998294</v>
      </c>
      <c r="I12" s="10">
        <f>+'[1]Journal (Lakh)'!I12/100</f>
        <v>657.0117208050094</v>
      </c>
      <c r="J12" s="10">
        <f>+'[1]Journal (Lakh)'!J12/100</f>
        <v>325.97553279481997</v>
      </c>
      <c r="K12" s="10">
        <f>+'[1]Journal (Lakh)'!K12/100</f>
        <v>819.5381542910993</v>
      </c>
      <c r="L12" s="10">
        <f>+'[1]Journal (Lakh)'!L12/100</f>
        <v>46.2080696943</v>
      </c>
      <c r="M12" s="10">
        <f>+'[1]Journal (Lakh)'!M12/100</f>
        <v>67.9806585083</v>
      </c>
      <c r="N12" s="10">
        <f>+'[1]Journal (Lakh)'!N12/100</f>
        <v>97.82347224304017</v>
      </c>
      <c r="O12" s="10">
        <f>+'[1]Journal (Lakh)'!O12/100</f>
        <v>96.07740125357424</v>
      </c>
      <c r="P12" s="19">
        <f t="shared" si="0"/>
        <v>2721.8714353006335</v>
      </c>
    </row>
    <row r="13" spans="1:16" s="16" customFormat="1" ht="19.5" customHeight="1">
      <c r="A13" s="12"/>
      <c r="B13" s="13" t="s">
        <v>19</v>
      </c>
      <c r="C13" s="14">
        <f>+'[1]Journal (Lakh)'!C13/100</f>
        <v>401.54013332590944</v>
      </c>
      <c r="D13" s="14">
        <f>+'[1]Journal (Lakh)'!D13/100</f>
        <v>178.01762245808123</v>
      </c>
      <c r="E13" s="14">
        <f>+'[1]Journal (Lakh)'!E13/100</f>
        <v>48.15523407768128</v>
      </c>
      <c r="F13" s="14">
        <f>+'[1]Journal (Lakh)'!F13/100</f>
        <v>129.86238838039998</v>
      </c>
      <c r="G13" s="14">
        <f>+'[1]Journal (Lakh)'!G13/100</f>
        <v>144.58441014396578</v>
      </c>
      <c r="H13" s="14">
        <f>+'[1]Journal (Lakh)'!H13/100</f>
        <v>955.488452929217</v>
      </c>
      <c r="I13" s="14">
        <f>+'[1]Journal (Lakh)'!I13/100</f>
        <v>679.7389784480324</v>
      </c>
      <c r="J13" s="14">
        <f>+'[1]Journal (Lakh)'!J13/100</f>
        <v>275.74947448118456</v>
      </c>
      <c r="K13" s="14">
        <f>+'[1]Journal (Lakh)'!K13/100</f>
        <v>674.4069940230969</v>
      </c>
      <c r="L13" s="14">
        <f>+'[1]Journal (Lakh)'!L13/100</f>
        <v>30.0745873199</v>
      </c>
      <c r="M13" s="14">
        <f>+'[1]Journal (Lakh)'!M13/100</f>
        <v>67.71456726849999</v>
      </c>
      <c r="N13" s="14">
        <f>+'[1]Journal (Lakh)'!N13/100</f>
        <v>94.32519529409997</v>
      </c>
      <c r="O13" s="14">
        <f>+'[1]Journal (Lakh)'!O13/100</f>
        <v>78.51737237716796</v>
      </c>
      <c r="P13" s="15">
        <f t="shared" si="0"/>
        <v>2624.6693351399385</v>
      </c>
    </row>
    <row r="14" spans="1:16" s="1" customFormat="1" ht="19.5" customHeight="1">
      <c r="A14" s="17">
        <v>6</v>
      </c>
      <c r="B14" s="18" t="s">
        <v>24</v>
      </c>
      <c r="C14" s="10">
        <f>+'[1]Journal (Lakh)'!C14/100</f>
        <v>184.5275705</v>
      </c>
      <c r="D14" s="10">
        <f>+'[1]Journal (Lakh)'!D14/100</f>
        <v>69.2216921</v>
      </c>
      <c r="E14" s="10">
        <f>+'[1]Journal (Lakh)'!E14/100</f>
        <v>56.9461939</v>
      </c>
      <c r="F14" s="10">
        <f>+'[1]Journal (Lakh)'!F14/100</f>
        <v>12.275498200000001</v>
      </c>
      <c r="G14" s="10">
        <f>+'[1]Journal (Lakh)'!G14/100</f>
        <v>95.13315899999999</v>
      </c>
      <c r="H14" s="10">
        <f>+'[1]Journal (Lakh)'!H14/100</f>
        <v>1162.7663206</v>
      </c>
      <c r="I14" s="10">
        <f>+'[1]Journal (Lakh)'!I14/100</f>
        <v>813.6993488999999</v>
      </c>
      <c r="J14" s="10">
        <f>+'[1]Journal (Lakh)'!J14/100</f>
        <v>349.0669717</v>
      </c>
      <c r="K14" s="10">
        <f>+'[1]Journal (Lakh)'!K14/100</f>
        <v>214.5774769</v>
      </c>
      <c r="L14" s="10">
        <f>+'[1]Journal (Lakh)'!L14/100</f>
        <v>17.9076512</v>
      </c>
      <c r="M14" s="10">
        <f>+'[1]Journal (Lakh)'!M14/100</f>
        <v>52.8987434</v>
      </c>
      <c r="N14" s="10">
        <f>+'[1]Journal (Lakh)'!N14/100</f>
        <v>40.9630361</v>
      </c>
      <c r="O14" s="10">
        <f>+'[1]Journal (Lakh)'!O14/100</f>
        <v>159.3458498</v>
      </c>
      <c r="P14" s="19">
        <f t="shared" si="0"/>
        <v>1997.3414996</v>
      </c>
    </row>
    <row r="15" spans="1:16" s="16" customFormat="1" ht="19.5" customHeight="1">
      <c r="A15" s="12"/>
      <c r="B15" s="13" t="s">
        <v>19</v>
      </c>
      <c r="C15" s="14">
        <f>+'[1]Journal (Lakh)'!C15/100</f>
        <v>221.32742399999995</v>
      </c>
      <c r="D15" s="14">
        <f>+'[1]Journal (Lakh)'!D15/100</f>
        <v>62.4718672</v>
      </c>
      <c r="E15" s="14">
        <f>+'[1]Journal (Lakh)'!E15/100</f>
        <v>56.34189039999999</v>
      </c>
      <c r="F15" s="14">
        <f>+'[1]Journal (Lakh)'!F15/100</f>
        <v>6.1299768</v>
      </c>
      <c r="G15" s="14">
        <f>+'[1]Journal (Lakh)'!G15/100</f>
        <v>107.1195285</v>
      </c>
      <c r="H15" s="14">
        <f>+'[1]Journal (Lakh)'!H15/100</f>
        <v>954.6551609234687</v>
      </c>
      <c r="I15" s="14">
        <f>+'[1]Journal (Lakh)'!I15/100</f>
        <v>695.4801613000001</v>
      </c>
      <c r="J15" s="14">
        <f>+'[1]Journal (Lakh)'!J15/100</f>
        <v>259.1749996234685</v>
      </c>
      <c r="K15" s="14">
        <f>+'[1]Journal (Lakh)'!K15/100</f>
        <v>181.5661387</v>
      </c>
      <c r="L15" s="14">
        <f>+'[1]Journal (Lakh)'!L15/100</f>
        <v>9.8142126</v>
      </c>
      <c r="M15" s="14">
        <f>+'[1]Journal (Lakh)'!M15/100</f>
        <v>35.9194585</v>
      </c>
      <c r="N15" s="14">
        <f>+'[1]Journal (Lakh)'!N15/100</f>
        <v>29.0196149</v>
      </c>
      <c r="O15" s="14">
        <f>+'[1]Journal (Lakh)'!O15/100</f>
        <v>111.00062700000001</v>
      </c>
      <c r="P15" s="15">
        <f t="shared" si="0"/>
        <v>1712.8940323234688</v>
      </c>
    </row>
    <row r="16" spans="1:16" s="1" customFormat="1" ht="19.5" customHeight="1">
      <c r="A16" s="17">
        <v>7</v>
      </c>
      <c r="B16" s="18" t="s">
        <v>25</v>
      </c>
      <c r="C16" s="10">
        <f>+'[1]Journal (Lakh)'!C16/100</f>
        <v>30.459316965</v>
      </c>
      <c r="D16" s="10">
        <f>+'[1]Journal (Lakh)'!D16/100</f>
        <v>5.7171932</v>
      </c>
      <c r="E16" s="10">
        <f>+'[1]Journal (Lakh)'!E16/100</f>
        <v>4.027175199999999</v>
      </c>
      <c r="F16" s="10">
        <f>+'[1]Journal (Lakh)'!F16/100</f>
        <v>1.690018</v>
      </c>
      <c r="G16" s="10">
        <f>+'[1]Journal (Lakh)'!G16/100</f>
        <v>7.830050099999999</v>
      </c>
      <c r="H16" s="10">
        <f>+'[1]Journal (Lakh)'!H16/100</f>
        <v>105.54759738999999</v>
      </c>
      <c r="I16" s="10">
        <f>+'[1]Journal (Lakh)'!I16/100</f>
        <v>87.16631078699999</v>
      </c>
      <c r="J16" s="10">
        <f>+'[1]Journal (Lakh)'!J16/100</f>
        <v>18.381286603</v>
      </c>
      <c r="K16" s="10">
        <f>+'[1]Journal (Lakh)'!K16/100</f>
        <v>38.75975560894687</v>
      </c>
      <c r="L16" s="10">
        <f>+'[1]Journal (Lakh)'!L16/100</f>
        <v>0.5850838</v>
      </c>
      <c r="M16" s="10">
        <f>+'[1]Journal (Lakh)'!M16/100</f>
        <v>27.715659528565105</v>
      </c>
      <c r="N16" s="10">
        <f>+'[1]Journal (Lakh)'!N16/100</f>
        <v>4.774500041189999</v>
      </c>
      <c r="O16" s="10">
        <f>+'[1]Journal (Lakh)'!O16/100</f>
        <v>12.966066518</v>
      </c>
      <c r="P16" s="19">
        <f t="shared" si="0"/>
        <v>234.35522315170198</v>
      </c>
    </row>
    <row r="17" spans="1:16" s="16" customFormat="1" ht="19.5" customHeight="1">
      <c r="A17" s="12"/>
      <c r="B17" s="13" t="s">
        <v>19</v>
      </c>
      <c r="C17" s="14">
        <f>+'[1]Journal (Lakh)'!C17/100</f>
        <v>6.2314231</v>
      </c>
      <c r="D17" s="14">
        <f>+'[1]Journal (Lakh)'!D17/100</f>
        <v>2.1993780000000003</v>
      </c>
      <c r="E17" s="14">
        <f>+'[1]Journal (Lakh)'!E17/100</f>
        <v>2.1993780000000003</v>
      </c>
      <c r="F17" s="14">
        <f>+'[1]Journal (Lakh)'!F17/100</f>
        <v>0</v>
      </c>
      <c r="G17" s="14">
        <f>+'[1]Journal (Lakh)'!G17/100</f>
        <v>4.5409543</v>
      </c>
      <c r="H17" s="14">
        <f>+'[1]Journal (Lakh)'!H17/100</f>
        <v>102.17365805599998</v>
      </c>
      <c r="I17" s="14">
        <f>+'[1]Journal (Lakh)'!I17/100</f>
        <v>90.52606482150192</v>
      </c>
      <c r="J17" s="14">
        <f>+'[1]Journal (Lakh)'!J17/100</f>
        <v>11.647593234498075</v>
      </c>
      <c r="K17" s="14">
        <f>+'[1]Journal (Lakh)'!K17/100</f>
        <v>25.6864916</v>
      </c>
      <c r="L17" s="14">
        <f>+'[1]Journal (Lakh)'!L17/100</f>
        <v>0</v>
      </c>
      <c r="M17" s="14">
        <f>+'[1]Journal (Lakh)'!M17/100</f>
        <v>17.411039147616926</v>
      </c>
      <c r="N17" s="14">
        <f>+'[1]Journal (Lakh)'!N17/100</f>
        <v>4.456669209217926</v>
      </c>
      <c r="O17" s="14">
        <f>+'[1]Journal (Lakh)'!O17/100</f>
        <v>5.812240969365</v>
      </c>
      <c r="P17" s="15">
        <f t="shared" si="0"/>
        <v>168.51185438219983</v>
      </c>
    </row>
    <row r="18" spans="1:16" s="1" customFormat="1" ht="19.5" customHeight="1">
      <c r="A18" s="17">
        <v>8</v>
      </c>
      <c r="B18" s="18" t="s">
        <v>26</v>
      </c>
      <c r="C18" s="10">
        <f>+'[1]Journal (Lakh)'!C18/100</f>
        <v>48.76111015118734</v>
      </c>
      <c r="D18" s="10">
        <f>+'[1]Journal (Lakh)'!D18/100</f>
        <v>29.857121147831464</v>
      </c>
      <c r="E18" s="10">
        <f>+'[1]Journal (Lakh)'!E18/100</f>
        <v>28.68382419983146</v>
      </c>
      <c r="F18" s="10">
        <f>+'[1]Journal (Lakh)'!F18/100</f>
        <v>1.1732969480000008</v>
      </c>
      <c r="G18" s="10">
        <f>+'[1]Journal (Lakh)'!G18/100</f>
        <v>19.34826123169575</v>
      </c>
      <c r="H18" s="10">
        <f>+'[1]Journal (Lakh)'!H18/100</f>
        <v>238.19370123104923</v>
      </c>
      <c r="I18" s="10">
        <f>+'[1]Journal (Lakh)'!I18/100</f>
        <v>181.50192854076693</v>
      </c>
      <c r="J18" s="10">
        <f>+'[1]Journal (Lakh)'!J18/100</f>
        <v>56.691772690282306</v>
      </c>
      <c r="K18" s="10">
        <f>+'[1]Journal (Lakh)'!K18/100</f>
        <v>127.89124134262505</v>
      </c>
      <c r="L18" s="10">
        <f>+'[1]Journal (Lakh)'!L18/100</f>
        <v>0</v>
      </c>
      <c r="M18" s="10">
        <f>+'[1]Journal (Lakh)'!M18/100</f>
        <v>11.00191678125591</v>
      </c>
      <c r="N18" s="10">
        <f>+'[1]Journal (Lakh)'!N18/100</f>
        <v>19.15150103173845</v>
      </c>
      <c r="O18" s="10">
        <f>+'[1]Journal (Lakh)'!O18/100</f>
        <v>31.727187356197</v>
      </c>
      <c r="P18" s="19">
        <f t="shared" si="0"/>
        <v>525.9320402735802</v>
      </c>
    </row>
    <row r="19" spans="1:16" s="16" customFormat="1" ht="19.5" customHeight="1">
      <c r="A19" s="12"/>
      <c r="B19" s="13" t="s">
        <v>19</v>
      </c>
      <c r="C19" s="14">
        <f>+'[1]Journal (Lakh)'!C19/100</f>
        <v>58.388466675962555</v>
      </c>
      <c r="D19" s="14">
        <f>+'[1]Journal (Lakh)'!D19/100</f>
        <v>25.640483242615172</v>
      </c>
      <c r="E19" s="14">
        <f>+'[1]Journal (Lakh)'!E19/100</f>
        <v>24.156752063615173</v>
      </c>
      <c r="F19" s="14">
        <f>+'[1]Journal (Lakh)'!F19/100</f>
        <v>1.4837311790000007</v>
      </c>
      <c r="G19" s="14">
        <f>+'[1]Journal (Lakh)'!G19/100</f>
        <v>22.98270059895203</v>
      </c>
      <c r="H19" s="14">
        <f>+'[1]Journal (Lakh)'!H19/100</f>
        <v>153.71130094190173</v>
      </c>
      <c r="I19" s="14">
        <f>+'[1]Journal (Lakh)'!I19/100</f>
        <v>123.68087750130785</v>
      </c>
      <c r="J19" s="14">
        <f>+'[1]Journal (Lakh)'!J19/100</f>
        <v>30.03042344059387</v>
      </c>
      <c r="K19" s="14">
        <f>+'[1]Journal (Lakh)'!K19/100</f>
        <v>82.59460805535437</v>
      </c>
      <c r="L19" s="14">
        <f>+'[1]Journal (Lakh)'!L19/100</f>
        <v>-0.15100272</v>
      </c>
      <c r="M19" s="14">
        <f>+'[1]Journal (Lakh)'!M19/100</f>
        <v>11.6302565978473</v>
      </c>
      <c r="N19" s="14">
        <f>+'[1]Journal (Lakh)'!N19/100</f>
        <v>9.086414735531758</v>
      </c>
      <c r="O19" s="14">
        <f>+'[1]Journal (Lakh)'!O19/100</f>
        <v>23.635250914544812</v>
      </c>
      <c r="P19" s="15">
        <f t="shared" si="0"/>
        <v>387.51847904270966</v>
      </c>
    </row>
    <row r="20" spans="1:16" s="16" customFormat="1" ht="19.5" customHeight="1">
      <c r="A20" s="20">
        <v>9</v>
      </c>
      <c r="B20" s="18" t="s">
        <v>27</v>
      </c>
      <c r="C20" s="10">
        <f>+'[1]Journal (Lakh)'!C20/100</f>
        <v>11.694631305</v>
      </c>
      <c r="D20" s="10">
        <f>+'[1]Journal (Lakh)'!D20/100</f>
        <v>4.221509721</v>
      </c>
      <c r="E20" s="10">
        <f>+'[1]Journal (Lakh)'!E20/100</f>
        <v>4.221509721</v>
      </c>
      <c r="F20" s="10">
        <f>+'[1]Journal (Lakh)'!F20/100</f>
        <v>0</v>
      </c>
      <c r="G20" s="10">
        <f>+'[1]Journal (Lakh)'!G20/100</f>
        <v>8.965598077</v>
      </c>
      <c r="H20" s="10">
        <f>+'[1]Journal (Lakh)'!H20/100</f>
        <v>57.62550408399999</v>
      </c>
      <c r="I20" s="10">
        <f>+'[1]Journal (Lakh)'!I20/100</f>
        <v>43.587027025</v>
      </c>
      <c r="J20" s="10">
        <f>+'[1]Journal (Lakh)'!J20/100</f>
        <v>14.038477059</v>
      </c>
      <c r="K20" s="10">
        <f>+'[1]Journal (Lakh)'!K20/100</f>
        <v>27.013652059</v>
      </c>
      <c r="L20" s="10">
        <f>+'[1]Journal (Lakh)'!L20/100</f>
        <v>0</v>
      </c>
      <c r="M20" s="10">
        <f>+'[1]Journal (Lakh)'!M20/100</f>
        <v>3.4457275560000005</v>
      </c>
      <c r="N20" s="10">
        <f>+'[1]Journal (Lakh)'!N20/100</f>
        <v>7.712388479</v>
      </c>
      <c r="O20" s="10">
        <f>+'[1]Journal (Lakh)'!O20/100</f>
        <v>3.149241301</v>
      </c>
      <c r="P20" s="19">
        <f t="shared" si="0"/>
        <v>123.828252582</v>
      </c>
    </row>
    <row r="21" spans="1:16" s="16" customFormat="1" ht="19.5" customHeight="1">
      <c r="A21" s="12"/>
      <c r="B21" s="13" t="s">
        <v>19</v>
      </c>
      <c r="C21" s="14">
        <f>+'[1]Journal (Lakh)'!C21/100</f>
        <v>0.2256</v>
      </c>
      <c r="D21" s="14">
        <f>+'[1]Journal (Lakh)'!D21/100</f>
        <v>0.5238</v>
      </c>
      <c r="E21" s="14">
        <f>+'[1]Journal (Lakh)'!E21/100</f>
        <v>0.5238</v>
      </c>
      <c r="F21" s="14">
        <f>+'[1]Journal (Lakh)'!F21/100</f>
        <v>0</v>
      </c>
      <c r="G21" s="14">
        <f>+'[1]Journal (Lakh)'!G21/100</f>
        <v>0.1753</v>
      </c>
      <c r="H21" s="14">
        <f>+'[1]Journal (Lakh)'!H21/100</f>
        <v>0.113</v>
      </c>
      <c r="I21" s="14">
        <f>+'[1]Journal (Lakh)'!I21/100</f>
        <v>0.09570000000000001</v>
      </c>
      <c r="J21" s="14">
        <f>+'[1]Journal (Lakh)'!J21/100</f>
        <v>0.0173</v>
      </c>
      <c r="K21" s="14">
        <f>+'[1]Journal (Lakh)'!K21/100</f>
        <v>0</v>
      </c>
      <c r="L21" s="14">
        <f>+'[1]Journal (Lakh)'!L21/100</f>
        <v>0</v>
      </c>
      <c r="M21" s="14">
        <f>+'[1]Journal (Lakh)'!M21/100</f>
        <v>0</v>
      </c>
      <c r="N21" s="14">
        <f>+'[1]Journal (Lakh)'!N21/100</f>
        <v>0</v>
      </c>
      <c r="O21" s="14">
        <f>+'[1]Journal (Lakh)'!O21/100</f>
        <v>0</v>
      </c>
      <c r="P21" s="15">
        <f t="shared" si="0"/>
        <v>1.0377</v>
      </c>
    </row>
    <row r="22" spans="1:16" s="16" customFormat="1" ht="19.5" customHeight="1">
      <c r="A22" s="20">
        <v>10</v>
      </c>
      <c r="B22" s="18" t="s">
        <v>28</v>
      </c>
      <c r="C22" s="10">
        <f>+'[1]Journal (Lakh)'!C22/100</f>
        <v>2.4583590925169103</v>
      </c>
      <c r="D22" s="10">
        <f>+'[1]Journal (Lakh)'!D22/100</f>
        <v>0.28600000000000003</v>
      </c>
      <c r="E22" s="10">
        <f>+'[1]Journal (Lakh)'!E22/100</f>
        <v>0.28600000000000003</v>
      </c>
      <c r="F22" s="10">
        <f>+'[1]Journal (Lakh)'!F22/100</f>
        <v>0</v>
      </c>
      <c r="G22" s="10">
        <f>+'[1]Journal (Lakh)'!G22/100</f>
        <v>0.034319999999999996</v>
      </c>
      <c r="H22" s="10">
        <f>+'[1]Journal (Lakh)'!H22/100</f>
        <v>1.0423922</v>
      </c>
      <c r="I22" s="10">
        <f>+'[1]Journal (Lakh)'!I22/100</f>
        <v>1.0423922</v>
      </c>
      <c r="J22" s="10">
        <f>+'[1]Journal (Lakh)'!J22/100</f>
        <v>0</v>
      </c>
      <c r="K22" s="10">
        <f>+'[1]Journal (Lakh)'!K22/100</f>
        <v>0.41175921025275897</v>
      </c>
      <c r="L22" s="10">
        <f>+'[1]Journal (Lakh)'!L22/100</f>
        <v>0</v>
      </c>
      <c r="M22" s="10">
        <f>+'[1]Journal (Lakh)'!M22/100</f>
        <v>0.0148326857244571</v>
      </c>
      <c r="N22" s="10">
        <f>+'[1]Journal (Lakh)'!N22/100</f>
        <v>0.8677197243075829</v>
      </c>
      <c r="O22" s="10">
        <f>+'[1]Journal (Lakh)'!O22/100</f>
        <v>1.9447977950872195</v>
      </c>
      <c r="P22" s="19">
        <f t="shared" si="0"/>
        <v>7.060180707888929</v>
      </c>
    </row>
    <row r="23" spans="1:16" s="16" customFormat="1" ht="19.5" customHeight="1">
      <c r="A23" s="12"/>
      <c r="B23" s="13" t="s">
        <v>19</v>
      </c>
      <c r="C23" s="14">
        <f>+'[1]Journal (Lakh)'!C23/100</f>
        <v>0</v>
      </c>
      <c r="D23" s="14">
        <f>+'[1]Journal (Lakh)'!D23/100</f>
        <v>0</v>
      </c>
      <c r="E23" s="14">
        <f>+'[1]Journal (Lakh)'!E23/100</f>
        <v>0</v>
      </c>
      <c r="F23" s="14">
        <f>+'[1]Journal (Lakh)'!F23/100</f>
        <v>0</v>
      </c>
      <c r="G23" s="14">
        <f>+'[1]Journal (Lakh)'!G23/100</f>
        <v>0</v>
      </c>
      <c r="H23" s="14">
        <f>+'[1]Journal (Lakh)'!H23/100</f>
        <v>0</v>
      </c>
      <c r="I23" s="14">
        <f>+'[1]Journal (Lakh)'!I23/100</f>
        <v>0</v>
      </c>
      <c r="J23" s="14">
        <f>+'[1]Journal (Lakh)'!J23/100</f>
        <v>0</v>
      </c>
      <c r="K23" s="14">
        <f>+'[1]Journal (Lakh)'!K23/100</f>
        <v>0</v>
      </c>
      <c r="L23" s="14">
        <f>+'[1]Journal (Lakh)'!L23/100</f>
        <v>0</v>
      </c>
      <c r="M23" s="14">
        <f>+'[1]Journal (Lakh)'!M23/100</f>
        <v>0</v>
      </c>
      <c r="N23" s="14">
        <f>+'[1]Journal (Lakh)'!N23/100</f>
        <v>0</v>
      </c>
      <c r="O23" s="14">
        <f>+'[1]Journal (Lakh)'!O23/100</f>
        <v>1.9447977950872195</v>
      </c>
      <c r="P23" s="15">
        <f t="shared" si="0"/>
        <v>1.9447977950872195</v>
      </c>
    </row>
    <row r="24" spans="1:16" s="16" customFormat="1" ht="19.5" customHeight="1">
      <c r="A24" s="20">
        <v>11</v>
      </c>
      <c r="B24" s="18" t="s">
        <v>29</v>
      </c>
      <c r="C24" s="21">
        <f>+'[1]Journal (Lakh)'!C24/100</f>
        <v>0.1449</v>
      </c>
      <c r="D24" s="21">
        <f>+'[1]Journal (Lakh)'!D24/100</f>
        <v>0</v>
      </c>
      <c r="E24" s="21">
        <f>+'[1]Journal (Lakh)'!E24/100</f>
        <v>0</v>
      </c>
      <c r="F24" s="21">
        <f>+'[1]Journal (Lakh)'!F24/100</f>
        <v>0</v>
      </c>
      <c r="G24" s="21">
        <f>+'[1]Journal (Lakh)'!G24/100</f>
        <v>0.21559999999999999</v>
      </c>
      <c r="H24" s="21">
        <f>+'[1]Journal (Lakh)'!H24/100</f>
        <v>56.8786</v>
      </c>
      <c r="I24" s="21">
        <f>+'[1]Journal (Lakh)'!I24/100</f>
        <v>29.129099999999998</v>
      </c>
      <c r="J24" s="21">
        <f>+'[1]Journal (Lakh)'!J24/100</f>
        <v>27.749499999999998</v>
      </c>
      <c r="K24" s="21">
        <f>+'[1]Journal (Lakh)'!K24/100</f>
        <v>0</v>
      </c>
      <c r="L24" s="21">
        <f>+'[1]Journal (Lakh)'!L24/100</f>
        <v>0</v>
      </c>
      <c r="M24" s="21">
        <f>+'[1]Journal (Lakh)'!M24/100</f>
        <v>0.068</v>
      </c>
      <c r="N24" s="21">
        <f>+'[1]Journal (Lakh)'!N24/100</f>
        <v>0</v>
      </c>
      <c r="O24" s="21">
        <f>+'[1]Journal (Lakh)'!O24/100</f>
        <v>0.0028000000000000004</v>
      </c>
      <c r="P24" s="19">
        <f t="shared" si="0"/>
        <v>57.3099</v>
      </c>
    </row>
    <row r="25" spans="1:16" s="16" customFormat="1" ht="19.5" customHeight="1">
      <c r="A25" s="12"/>
      <c r="B25" s="13" t="s">
        <v>19</v>
      </c>
      <c r="C25" s="14">
        <f>+'[1]Journal (Lakh)'!C25/100</f>
        <v>0</v>
      </c>
      <c r="D25" s="14">
        <f>+'[1]Journal (Lakh)'!D25/100</f>
        <v>0</v>
      </c>
      <c r="E25" s="14">
        <f>+'[1]Journal (Lakh)'!E25/100</f>
        <v>0</v>
      </c>
      <c r="F25" s="14">
        <f>+'[1]Journal (Lakh)'!F25/100</f>
        <v>0</v>
      </c>
      <c r="G25" s="14">
        <f>+'[1]Journal (Lakh)'!G25/100</f>
        <v>0</v>
      </c>
      <c r="H25" s="14">
        <f>+'[1]Journal (Lakh)'!H25/100</f>
        <v>0</v>
      </c>
      <c r="I25" s="14">
        <f>+'[1]Journal (Lakh)'!I25/100</f>
        <v>0</v>
      </c>
      <c r="J25" s="14">
        <f>+'[1]Journal (Lakh)'!J25/100</f>
        <v>0</v>
      </c>
      <c r="K25" s="14">
        <f>+'[1]Journal (Lakh)'!K25/100</f>
        <v>0</v>
      </c>
      <c r="L25" s="14">
        <f>+'[1]Journal (Lakh)'!L25/100</f>
        <v>0</v>
      </c>
      <c r="M25" s="14">
        <f>+'[1]Journal (Lakh)'!M25/100</f>
        <v>0</v>
      </c>
      <c r="N25" s="14">
        <f>+'[1]Journal (Lakh)'!N25/100</f>
        <v>0</v>
      </c>
      <c r="O25" s="14">
        <f>+'[1]Journal (Lakh)'!O25/100</f>
        <v>0</v>
      </c>
      <c r="P25" s="15">
        <f t="shared" si="0"/>
        <v>0</v>
      </c>
    </row>
    <row r="26" spans="1:16" s="16" customFormat="1" ht="19.5" customHeight="1">
      <c r="A26" s="20">
        <v>11</v>
      </c>
      <c r="B26" s="18" t="s">
        <v>30</v>
      </c>
      <c r="C26" s="21">
        <f>+'[1]Journal (Lakh)'!C26/100</f>
        <v>1.015999595</v>
      </c>
      <c r="D26" s="21">
        <f>+'[1]Journal (Lakh)'!D26/100</f>
        <v>0.183636455</v>
      </c>
      <c r="E26" s="21">
        <f>+'[1]Journal (Lakh)'!E26/100</f>
        <v>0.183636455</v>
      </c>
      <c r="F26" s="21">
        <f>+'[1]Journal (Lakh)'!F26/100</f>
        <v>0</v>
      </c>
      <c r="G26" s="21">
        <f>+'[1]Journal (Lakh)'!G26/100</f>
        <v>1.427092996</v>
      </c>
      <c r="H26" s="21">
        <f>+'[1]Journal (Lakh)'!H26/100</f>
        <v>4.926638391</v>
      </c>
      <c r="I26" s="21">
        <f>+'[1]Journal (Lakh)'!I26/100</f>
        <v>4.075973680000001</v>
      </c>
      <c r="J26" s="21">
        <f>+'[1]Journal (Lakh)'!J26/100</f>
        <v>0.850664711</v>
      </c>
      <c r="K26" s="21">
        <f>+'[1]Journal (Lakh)'!K26/100</f>
        <v>0</v>
      </c>
      <c r="L26" s="21">
        <f>+'[1]Journal (Lakh)'!L26/100</f>
        <v>0</v>
      </c>
      <c r="M26" s="21">
        <f>+'[1]Journal (Lakh)'!M26/100</f>
        <v>0.179858518</v>
      </c>
      <c r="N26" s="21">
        <f>+'[1]Journal (Lakh)'!N26/100</f>
        <v>0.041375454</v>
      </c>
      <c r="O26" s="21">
        <f>+'[1]Journal (Lakh)'!O26/100</f>
        <v>0.05794147000000001</v>
      </c>
      <c r="P26" s="19">
        <f t="shared" si="0"/>
        <v>7.832542879</v>
      </c>
    </row>
    <row r="27" spans="1:16" s="16" customFormat="1" ht="19.5" customHeight="1">
      <c r="A27" s="12"/>
      <c r="B27" s="13" t="s">
        <v>19</v>
      </c>
      <c r="C27" s="14">
        <f>+'[1]Journal (Lakh)'!C27/100</f>
        <v>0</v>
      </c>
      <c r="D27" s="14">
        <f>+'[1]Journal (Lakh)'!D27/100</f>
        <v>0</v>
      </c>
      <c r="E27" s="14">
        <f>+'[1]Journal (Lakh)'!E27/100</f>
        <v>0</v>
      </c>
      <c r="F27" s="14">
        <f>+'[1]Journal (Lakh)'!F27/100</f>
        <v>0</v>
      </c>
      <c r="G27" s="14">
        <f>+'[1]Journal (Lakh)'!G27</f>
        <v>0</v>
      </c>
      <c r="H27" s="14">
        <f>+'[1]Journal (Lakh)'!H27/100</f>
        <v>0</v>
      </c>
      <c r="I27" s="14">
        <f>+'[1]Journal (Lakh)'!I27/100</f>
        <v>0</v>
      </c>
      <c r="J27" s="14">
        <f>+'[1]Journal (Lakh)'!J27/100</f>
        <v>0</v>
      </c>
      <c r="K27" s="14">
        <f>+'[1]Journal (Lakh)'!K27/100</f>
        <v>0</v>
      </c>
      <c r="L27" s="14">
        <f>+'[1]Journal (Lakh)'!L27/100</f>
        <v>0</v>
      </c>
      <c r="M27" s="14">
        <f>+'[1]Journal (Lakh)'!M27/100</f>
        <v>0</v>
      </c>
      <c r="N27" s="14">
        <f>+'[1]Journal (Lakh)'!N27/100</f>
        <v>0</v>
      </c>
      <c r="O27" s="14">
        <f>+'[1]Journal (Lakh)'!O27/100</f>
        <v>0</v>
      </c>
      <c r="P27" s="15">
        <f t="shared" si="0"/>
        <v>0</v>
      </c>
    </row>
    <row r="28" spans="1:16" s="1" customFormat="1" ht="19.5" customHeight="1">
      <c r="A28" s="17">
        <v>11</v>
      </c>
      <c r="B28" s="18" t="s">
        <v>31</v>
      </c>
      <c r="C28" s="10">
        <f>+'[1]Journal (Lakh)'!C28/100</f>
        <v>577.5495999999999</v>
      </c>
      <c r="D28" s="10">
        <f>+'[1]Journal (Lakh)'!D28/100</f>
        <v>356.1539</v>
      </c>
      <c r="E28" s="10">
        <f>+'[1]Journal (Lakh)'!E28/100</f>
        <v>139.513</v>
      </c>
      <c r="F28" s="10">
        <f>+'[1]Journal (Lakh)'!F28/100</f>
        <v>216.6409</v>
      </c>
      <c r="G28" s="10">
        <f>+'[1]Journal (Lakh)'!G28/100</f>
        <v>193.16459999999998</v>
      </c>
      <c r="H28" s="10">
        <f>+'[1]Journal (Lakh)'!H28/100</f>
        <v>1457.6329</v>
      </c>
      <c r="I28" s="10">
        <f>+'[1]Journal (Lakh)'!I28/100</f>
        <v>798.2919</v>
      </c>
      <c r="J28" s="10">
        <f>+'[1]Journal (Lakh)'!J28/100</f>
        <v>659.341</v>
      </c>
      <c r="K28" s="10">
        <f>+'[1]Journal (Lakh)'!K28/100</f>
        <v>1042.3708</v>
      </c>
      <c r="L28" s="10">
        <f>+'[1]Journal (Lakh)'!L28/100</f>
        <v>45.5329</v>
      </c>
      <c r="M28" s="10">
        <f>+'[1]Journal (Lakh)'!M28/100</f>
        <v>79.8511</v>
      </c>
      <c r="N28" s="10">
        <f>+'[1]Journal (Lakh)'!N28/100</f>
        <v>64.92699999999999</v>
      </c>
      <c r="O28" s="10">
        <f>+'[1]Journal (Lakh)'!O28/100</f>
        <v>296.2964</v>
      </c>
      <c r="P28" s="19">
        <f>+'[1]Journal (Lakh)'!P28/100</f>
        <v>4113.4792</v>
      </c>
    </row>
    <row r="29" spans="1:16" s="16" customFormat="1" ht="19.5" customHeight="1">
      <c r="A29" s="12"/>
      <c r="B29" s="13" t="s">
        <v>41</v>
      </c>
      <c r="C29" s="14">
        <f>+'[1]Journal (Lakh)'!C29/100</f>
        <v>603.1432</v>
      </c>
      <c r="D29" s="14">
        <f>+'[1]Journal (Lakh)'!D29/100</f>
        <v>307.26619999999997</v>
      </c>
      <c r="E29" s="14">
        <f>+'[1]Journal (Lakh)'!E29/100</f>
        <v>130.3241</v>
      </c>
      <c r="F29" s="14">
        <f>+'[1]Journal (Lakh)'!F29/100</f>
        <v>176.94209999999998</v>
      </c>
      <c r="G29" s="14">
        <f>+'[1]Journal (Lakh)'!G29/100</f>
        <v>161.3742</v>
      </c>
      <c r="H29" s="14">
        <f>+'[1]Journal (Lakh)'!H29/100</f>
        <v>1486.9977</v>
      </c>
      <c r="I29" s="14">
        <f>+'[1]Journal (Lakh)'!I29/100</f>
        <v>811.4374</v>
      </c>
      <c r="J29" s="14">
        <f>+'[1]Journal (Lakh)'!J29/100</f>
        <v>675.5603</v>
      </c>
      <c r="K29" s="14">
        <f>+'[1]Journal (Lakh)'!K29/100</f>
        <v>856.7397</v>
      </c>
      <c r="L29" s="14">
        <f>+'[1]Journal (Lakh)'!L29/100</f>
        <v>51.257799999999996</v>
      </c>
      <c r="M29" s="14">
        <f>+'[1]Journal (Lakh)'!M29/100</f>
        <v>66.0283</v>
      </c>
      <c r="N29" s="14">
        <f>+'[1]Journal (Lakh)'!N29/100</f>
        <v>62.784099999999995</v>
      </c>
      <c r="O29" s="14">
        <f>+'[1]Journal (Lakh)'!O29/100</f>
        <v>315.3108</v>
      </c>
      <c r="P29" s="22">
        <f>+'[1]Journal (Lakh)'!P29/100</f>
        <v>3910.902</v>
      </c>
    </row>
    <row r="30" spans="1:16" s="1" customFormat="1" ht="19.5" customHeight="1">
      <c r="A30" s="17">
        <v>12</v>
      </c>
      <c r="B30" s="18" t="s">
        <v>32</v>
      </c>
      <c r="C30" s="10">
        <f>+'[1]Journal (Lakh)'!C30/100</f>
        <v>300.2715</v>
      </c>
      <c r="D30" s="10">
        <f>+'[1]Journal (Lakh)'!D30/100</f>
        <v>157.8841</v>
      </c>
      <c r="E30" s="10">
        <f>+'[1]Journal (Lakh)'!E30/100</f>
        <v>102.9178</v>
      </c>
      <c r="F30" s="10">
        <f>+'[1]Journal (Lakh)'!F30/100</f>
        <v>54.966300000000004</v>
      </c>
      <c r="G30" s="10">
        <f>+'[1]Journal (Lakh)'!G30/100</f>
        <v>107.7713</v>
      </c>
      <c r="H30" s="10">
        <f>+'[1]Journal (Lakh)'!H30/100</f>
        <v>1623.8572</v>
      </c>
      <c r="I30" s="10">
        <f>+'[1]Journal (Lakh)'!I30/100</f>
        <v>1027.2294</v>
      </c>
      <c r="J30" s="10">
        <f>+'[1]Journal (Lakh)'!J30/100</f>
        <v>596.6278</v>
      </c>
      <c r="K30" s="10">
        <f>+'[1]Journal (Lakh)'!K30/100</f>
        <v>628.6327</v>
      </c>
      <c r="L30" s="10">
        <f>+'[1]Journal (Lakh)'!L30/100</f>
        <v>45.46020000000001</v>
      </c>
      <c r="M30" s="10">
        <f>+'[1]Journal (Lakh)'!M30/100</f>
        <v>36.601099999999995</v>
      </c>
      <c r="N30" s="10">
        <f>+'[1]Journal (Lakh)'!N30/100</f>
        <v>53.7145</v>
      </c>
      <c r="O30" s="10">
        <f>+'[1]Journal (Lakh)'!O30/100</f>
        <v>244.2074</v>
      </c>
      <c r="P30" s="19">
        <f aca="true" t="shared" si="1" ref="P30:P35">C30+D30+G30+H30+K30+L30+M30+N30+O30</f>
        <v>3198.3999999999996</v>
      </c>
    </row>
    <row r="31" spans="1:16" s="16" customFormat="1" ht="19.5" customHeight="1">
      <c r="A31" s="12"/>
      <c r="B31" s="13" t="s">
        <v>19</v>
      </c>
      <c r="C31" s="14">
        <f>+'[1]Journal (Lakh)'!C31/100</f>
        <v>287.4273</v>
      </c>
      <c r="D31" s="14">
        <f>+'[1]Journal (Lakh)'!D31/100</f>
        <v>131.5995</v>
      </c>
      <c r="E31" s="14">
        <f>+'[1]Journal (Lakh)'!E31/100</f>
        <v>90.5542</v>
      </c>
      <c r="F31" s="14">
        <f>+'[1]Journal (Lakh)'!F31/100</f>
        <v>41.0453</v>
      </c>
      <c r="G31" s="14">
        <f>+'[1]Journal (Lakh)'!G31/100</f>
        <v>100.1718</v>
      </c>
      <c r="H31" s="14">
        <f>+'[1]Journal (Lakh)'!H31/100</f>
        <v>1561.3687</v>
      </c>
      <c r="I31" s="14">
        <f>+'[1]Journal (Lakh)'!I31/100</f>
        <v>981.4516</v>
      </c>
      <c r="J31" s="14">
        <f>+'[1]Journal (Lakh)'!J31/100</f>
        <v>579.9171</v>
      </c>
      <c r="K31" s="14">
        <f>+'[1]Journal (Lakh)'!K31/100</f>
        <v>466.7352</v>
      </c>
      <c r="L31" s="14">
        <f>+'[1]Journal (Lakh)'!L31/100</f>
        <v>38.244299999999996</v>
      </c>
      <c r="M31" s="14">
        <f>+'[1]Journal (Lakh)'!M31/100</f>
        <v>29.926399999999997</v>
      </c>
      <c r="N31" s="14">
        <f>+'[1]Journal (Lakh)'!N31/100</f>
        <v>47.4072</v>
      </c>
      <c r="O31" s="14">
        <f>+'[1]Journal (Lakh)'!O31/100</f>
        <v>259.2202</v>
      </c>
      <c r="P31" s="15">
        <f t="shared" si="1"/>
        <v>2922.1005999999998</v>
      </c>
    </row>
    <row r="32" spans="1:16" s="1" customFormat="1" ht="19.5" customHeight="1">
      <c r="A32" s="17">
        <v>13</v>
      </c>
      <c r="B32" s="18" t="s">
        <v>33</v>
      </c>
      <c r="C32" s="10">
        <f>+'[1]Journal (Lakh)'!C32/100</f>
        <v>429.11</v>
      </c>
      <c r="D32" s="10">
        <f>+'[1]Journal (Lakh)'!D32/100</f>
        <v>251.92</v>
      </c>
      <c r="E32" s="10">
        <f>+'[1]Journal (Lakh)'!E32/100</f>
        <v>146.14</v>
      </c>
      <c r="F32" s="10">
        <f>+'[1]Journal (Lakh)'!F32/100</f>
        <v>105.78</v>
      </c>
      <c r="G32" s="10">
        <f>+'[1]Journal (Lakh)'!G32/100</f>
        <v>177.18</v>
      </c>
      <c r="H32" s="10">
        <f>+'[1]Journal (Lakh)'!H32/100</f>
        <v>1138.01</v>
      </c>
      <c r="I32" s="10">
        <f>+'[1]Journal (Lakh)'!I32/100</f>
        <v>648.26</v>
      </c>
      <c r="J32" s="10">
        <f>+'[1]Journal (Lakh)'!J32/100</f>
        <v>489.75</v>
      </c>
      <c r="K32" s="10">
        <f>+'[1]Journal (Lakh)'!K32/100</f>
        <v>631.01</v>
      </c>
      <c r="L32" s="10">
        <f>+'[1]Journal (Lakh)'!L32/100</f>
        <v>13.0526</v>
      </c>
      <c r="M32" s="10">
        <f>+'[1]Journal (Lakh)'!M32/100</f>
        <v>57.5208</v>
      </c>
      <c r="N32" s="10">
        <f>+'[1]Journal (Lakh)'!N32/100</f>
        <v>53.485200000000006</v>
      </c>
      <c r="O32" s="10">
        <f>+'[1]Journal (Lakh)'!O32/100</f>
        <v>392.1114</v>
      </c>
      <c r="P32" s="19">
        <f t="shared" si="1"/>
        <v>3143.3999999999996</v>
      </c>
    </row>
    <row r="33" spans="1:16" s="16" customFormat="1" ht="19.5" customHeight="1">
      <c r="A33" s="12"/>
      <c r="B33" s="13" t="s">
        <v>41</v>
      </c>
      <c r="C33" s="14">
        <f>+'[1]Journal (Lakh)'!C33/100</f>
        <v>412.1045</v>
      </c>
      <c r="D33" s="14">
        <f>+'[1]Journal (Lakh)'!D33/100</f>
        <v>223.3639</v>
      </c>
      <c r="E33" s="14">
        <f>+'[1]Journal (Lakh)'!E33/100</f>
        <v>125.5825</v>
      </c>
      <c r="F33" s="14">
        <f>+'[1]Journal (Lakh)'!F33/100</f>
        <v>97.78139999999999</v>
      </c>
      <c r="G33" s="14">
        <f>+'[1]Journal (Lakh)'!G33/100</f>
        <v>153.06959999999998</v>
      </c>
      <c r="H33" s="14">
        <f>+'[1]Journal (Lakh)'!H33/100</f>
        <v>1022.5889999999999</v>
      </c>
      <c r="I33" s="14">
        <f>+'[1]Journal (Lakh)'!I33/100</f>
        <v>613.7945</v>
      </c>
      <c r="J33" s="14">
        <f>+'[1]Journal (Lakh)'!J33/100</f>
        <v>408.79449999999997</v>
      </c>
      <c r="K33" s="14">
        <f>+'[1]Journal (Lakh)'!K33/100</f>
        <v>448.333112</v>
      </c>
      <c r="L33" s="14">
        <f>+'[1]Journal (Lakh)'!L33/100</f>
        <v>20.5881</v>
      </c>
      <c r="M33" s="14">
        <f>+'[1]Journal (Lakh)'!M33/100</f>
        <v>50.33650900000001</v>
      </c>
      <c r="N33" s="14">
        <f>+'[1]Journal (Lakh)'!N33/100</f>
        <v>64.33319999999999</v>
      </c>
      <c r="O33" s="14">
        <f>+'[1]Journal (Lakh)'!O33/100</f>
        <v>370.2443</v>
      </c>
      <c r="P33" s="15">
        <f t="shared" si="1"/>
        <v>2764.9622209999998</v>
      </c>
    </row>
    <row r="34" spans="1:16" s="1" customFormat="1" ht="19.5" customHeight="1">
      <c r="A34" s="17">
        <v>14</v>
      </c>
      <c r="B34" s="18" t="s">
        <v>34</v>
      </c>
      <c r="C34" s="10">
        <f>+'[1]Journal (Lakh)'!C34/100</f>
        <v>361.26895599999995</v>
      </c>
      <c r="D34" s="10">
        <f>+'[1]Journal (Lakh)'!D34/100</f>
        <v>253.01480729999994</v>
      </c>
      <c r="E34" s="10">
        <f>+'[1]Journal (Lakh)'!E34/100</f>
        <v>127.45035729999998</v>
      </c>
      <c r="F34" s="10">
        <f>+'[1]Journal (Lakh)'!F34/100</f>
        <v>125.56445</v>
      </c>
      <c r="G34" s="10">
        <f>+'[1]Journal (Lakh)'!G34/100</f>
        <v>188.5652819</v>
      </c>
      <c r="H34" s="10">
        <f>+'[1]Journal (Lakh)'!H34/100</f>
        <v>1107.0896852</v>
      </c>
      <c r="I34" s="10">
        <f>+'[1]Journal (Lakh)'!I34/100</f>
        <v>645.6731227000001</v>
      </c>
      <c r="J34" s="10">
        <f>+'[1]Journal (Lakh)'!J34/100</f>
        <v>461.4165625</v>
      </c>
      <c r="K34" s="10">
        <f>+'[1]Journal (Lakh)'!K34/100</f>
        <v>525.7893863000002</v>
      </c>
      <c r="L34" s="10">
        <f>+'[1]Journal (Lakh)'!L34/100</f>
        <v>66.16435010000001</v>
      </c>
      <c r="M34" s="10">
        <f>+'[1]Journal (Lakh)'!M34/100</f>
        <v>60.57318259999999</v>
      </c>
      <c r="N34" s="10">
        <f>+'[1]Journal (Lakh)'!N34/100</f>
        <v>68.02331089999998</v>
      </c>
      <c r="O34" s="10">
        <f>+'[1]Journal (Lakh)'!O34/100</f>
        <v>335.22251110000013</v>
      </c>
      <c r="P34" s="19">
        <f t="shared" si="1"/>
        <v>2965.7114714000004</v>
      </c>
    </row>
    <row r="35" spans="1:16" s="16" customFormat="1" ht="19.5" customHeight="1">
      <c r="A35" s="12"/>
      <c r="B35" s="13" t="s">
        <v>19</v>
      </c>
      <c r="C35" s="14">
        <f>+'[1]Journal (Lakh)'!C35/100</f>
        <v>402.91632260000006</v>
      </c>
      <c r="D35" s="14">
        <f>+'[1]Journal (Lakh)'!D35/100</f>
        <v>262.49469980000003</v>
      </c>
      <c r="E35" s="14">
        <f>+'[1]Journal (Lakh)'!E35/100</f>
        <v>121.69899980000004</v>
      </c>
      <c r="F35" s="14">
        <f>+'[1]Journal (Lakh)'!F35/100</f>
        <v>140.7957</v>
      </c>
      <c r="G35" s="14">
        <f>+'[1]Journal (Lakh)'!G35/100</f>
        <v>162.9028709</v>
      </c>
      <c r="H35" s="14">
        <f>+'[1]Journal (Lakh)'!H35/100</f>
        <v>1196.2577146</v>
      </c>
      <c r="I35" s="14">
        <f>+'[1]Journal (Lakh)'!I35/100</f>
        <v>737.547449</v>
      </c>
      <c r="J35" s="14">
        <f>+'[1]Journal (Lakh)'!J35/100</f>
        <v>458.71026559999996</v>
      </c>
      <c r="K35" s="14">
        <f>+'[1]Journal (Lakh)'!K35/100</f>
        <v>402.52063239999995</v>
      </c>
      <c r="L35" s="14">
        <f>+'[1]Journal (Lakh)'!L35/100</f>
        <v>58.9447001</v>
      </c>
      <c r="M35" s="14">
        <f>+'[1]Journal (Lakh)'!M35/100</f>
        <v>51.580448</v>
      </c>
      <c r="N35" s="14">
        <f>+'[1]Journal (Lakh)'!N35/100</f>
        <v>67.46911159999999</v>
      </c>
      <c r="O35" s="14">
        <f>+'[1]Journal (Lakh)'!O35/100</f>
        <v>289.81467439999926</v>
      </c>
      <c r="P35" s="15">
        <f t="shared" si="1"/>
        <v>2894.9011743999995</v>
      </c>
    </row>
    <row r="36" spans="1:16" s="1" customFormat="1" ht="19.5" customHeight="1">
      <c r="A36" s="17"/>
      <c r="B36" s="18" t="s">
        <v>17</v>
      </c>
      <c r="C36" s="23">
        <f aca="true" t="shared" si="2" ref="C36:P36">C4+C6+C8+C10+C12+C14+C16+C18+C28+C30+C32+C34+C20+C22+C24+C26</f>
        <v>2644.087430937341</v>
      </c>
      <c r="D36" s="23">
        <f t="shared" si="2"/>
        <v>1574.3183778545954</v>
      </c>
      <c r="E36" s="23">
        <f t="shared" si="2"/>
        <v>877.5567887208952</v>
      </c>
      <c r="F36" s="23">
        <f t="shared" si="2"/>
        <v>696.7615891337</v>
      </c>
      <c r="G36" s="23">
        <f t="shared" si="2"/>
        <v>1165.13223867763</v>
      </c>
      <c r="H36" s="23">
        <f t="shared" si="2"/>
        <v>9860.599631677205</v>
      </c>
      <c r="I36" s="23">
        <f t="shared" si="2"/>
        <v>6357.493580812996</v>
      </c>
      <c r="J36" s="23">
        <f t="shared" si="2"/>
        <v>3503.1060508642063</v>
      </c>
      <c r="K36" s="23">
        <f t="shared" si="2"/>
        <v>4558.902347208016</v>
      </c>
      <c r="L36" s="23">
        <f t="shared" si="2"/>
        <v>254.06230147380003</v>
      </c>
      <c r="M36" s="23">
        <f t="shared" si="2"/>
        <v>543.179705941883</v>
      </c>
      <c r="N36" s="23">
        <f t="shared" si="2"/>
        <v>592.5993240762741</v>
      </c>
      <c r="O36" s="23">
        <f t="shared" si="2"/>
        <v>1703.678906014058</v>
      </c>
      <c r="P36" s="23">
        <f t="shared" si="2"/>
        <v>22896.560263860803</v>
      </c>
    </row>
    <row r="37" spans="1:16" s="16" customFormat="1" ht="19.5" customHeight="1">
      <c r="A37" s="12"/>
      <c r="B37" s="13" t="s">
        <v>19</v>
      </c>
      <c r="C37" s="24">
        <f aca="true" t="shared" si="3" ref="C37:P37">C5+C7+C9+C11+C13+C15+C17+C19+C29+C31+C33+C35+C21+C23+C25+C27</f>
        <v>2857.802380755017</v>
      </c>
      <c r="D37" s="24">
        <f t="shared" si="3"/>
        <v>1359.8997286262143</v>
      </c>
      <c r="E37" s="24">
        <f t="shared" si="3"/>
        <v>751.1311716494642</v>
      </c>
      <c r="F37" s="24">
        <f t="shared" si="3"/>
        <v>608.7685569767499</v>
      </c>
      <c r="G37" s="24">
        <f t="shared" si="3"/>
        <v>1051.4764506395506</v>
      </c>
      <c r="H37" s="24">
        <f t="shared" si="3"/>
        <v>9204.830944529738</v>
      </c>
      <c r="I37" s="24">
        <f t="shared" si="3"/>
        <v>6050.358251046327</v>
      </c>
      <c r="J37" s="24">
        <f t="shared" si="3"/>
        <v>3154.472693483412</v>
      </c>
      <c r="K37" s="24">
        <f t="shared" si="3"/>
        <v>3558.8380031371325</v>
      </c>
      <c r="L37" s="24">
        <f t="shared" si="3"/>
        <v>218.79475079332192</v>
      </c>
      <c r="M37" s="24">
        <f t="shared" si="3"/>
        <v>440.53039164802175</v>
      </c>
      <c r="N37" s="24">
        <f t="shared" si="3"/>
        <v>531.424015487238</v>
      </c>
      <c r="O37" s="24">
        <f t="shared" si="3"/>
        <v>1575.811420400109</v>
      </c>
      <c r="P37" s="24">
        <f t="shared" si="3"/>
        <v>20799.408086016345</v>
      </c>
    </row>
    <row r="38" spans="1:16" s="16" customFormat="1" ht="19.5" customHeight="1">
      <c r="A38" s="12"/>
      <c r="B38" s="25" t="s">
        <v>35</v>
      </c>
      <c r="C38" s="14"/>
      <c r="D38" s="14"/>
      <c r="E38" s="14"/>
      <c r="F38" s="14"/>
      <c r="G38" s="14"/>
      <c r="H38" s="14"/>
      <c r="I38" s="14"/>
      <c r="J38" s="14"/>
      <c r="K38" s="14"/>
      <c r="L38" s="14"/>
      <c r="M38" s="14"/>
      <c r="N38" s="14"/>
      <c r="O38" s="14"/>
      <c r="P38" s="15"/>
    </row>
    <row r="39" spans="1:16" s="1" customFormat="1" ht="19.5" customHeight="1">
      <c r="A39" s="17">
        <v>15</v>
      </c>
      <c r="B39" s="18" t="s">
        <v>36</v>
      </c>
      <c r="C39" s="26"/>
      <c r="D39" s="26"/>
      <c r="E39" s="26"/>
      <c r="F39" s="26"/>
      <c r="G39" s="26"/>
      <c r="H39" s="26"/>
      <c r="I39" s="26"/>
      <c r="J39" s="26"/>
      <c r="K39" s="26"/>
      <c r="L39" s="26"/>
      <c r="M39" s="26"/>
      <c r="N39" s="26"/>
      <c r="O39" s="23">
        <f>+'[1]Journal (Lakh)'!O39/100</f>
        <v>537.3889</v>
      </c>
      <c r="P39" s="19">
        <f aca="true" t="shared" si="4" ref="P39:P44">C39+D39+G39+H39+K39+L39+M39+N39+O39</f>
        <v>537.3889</v>
      </c>
    </row>
    <row r="40" spans="1:16" s="16" customFormat="1" ht="19.5" customHeight="1">
      <c r="A40" s="12"/>
      <c r="B40" s="13" t="s">
        <v>19</v>
      </c>
      <c r="C40" s="27"/>
      <c r="D40" s="27"/>
      <c r="E40" s="27"/>
      <c r="F40" s="27"/>
      <c r="G40" s="27"/>
      <c r="H40" s="27"/>
      <c r="I40" s="27"/>
      <c r="J40" s="27"/>
      <c r="K40" s="27"/>
      <c r="L40" s="27"/>
      <c r="M40" s="27"/>
      <c r="N40" s="27"/>
      <c r="O40" s="23">
        <f>+'[1]Journal (Lakh)'!O40/100</f>
        <v>473.9565</v>
      </c>
      <c r="P40" s="15">
        <f t="shared" si="4"/>
        <v>473.9565</v>
      </c>
    </row>
    <row r="41" spans="1:16" s="16" customFormat="1" ht="32.25" customHeight="1">
      <c r="A41" s="17">
        <v>16</v>
      </c>
      <c r="B41" s="28" t="s">
        <v>37</v>
      </c>
      <c r="C41" s="27"/>
      <c r="D41" s="27"/>
      <c r="E41" s="27"/>
      <c r="F41" s="27"/>
      <c r="G41" s="27"/>
      <c r="H41" s="27"/>
      <c r="I41" s="27"/>
      <c r="J41" s="27"/>
      <c r="K41" s="23">
        <f>+'[1]Journal (Lakh)'!K41/100</f>
        <v>363.2446</v>
      </c>
      <c r="L41" s="27"/>
      <c r="M41" s="27"/>
      <c r="N41" s="23">
        <f>+'[1]Journal (Lakh)'!N41/100</f>
        <v>15.149700000000001</v>
      </c>
      <c r="O41" s="23">
        <f>+'[1]Journal (Lakh)'!O41/100</f>
        <v>3.2237</v>
      </c>
      <c r="P41" s="19">
        <f t="shared" si="4"/>
        <v>381.618</v>
      </c>
    </row>
    <row r="42" spans="1:16" s="16" customFormat="1" ht="20.25" customHeight="1">
      <c r="A42" s="12"/>
      <c r="B42" s="13" t="s">
        <v>19</v>
      </c>
      <c r="C42" s="29"/>
      <c r="D42" s="29"/>
      <c r="E42" s="29"/>
      <c r="F42" s="29"/>
      <c r="G42" s="29"/>
      <c r="H42" s="29"/>
      <c r="I42" s="29"/>
      <c r="J42" s="29"/>
      <c r="K42" s="30">
        <f>+'[1]Journal (Lakh)'!K42/100</f>
        <v>136.0008</v>
      </c>
      <c r="L42" s="31"/>
      <c r="M42" s="31"/>
      <c r="N42" s="30">
        <f>+'[1]Journal (Lakh)'!N42/100</f>
        <v>14.8675</v>
      </c>
      <c r="O42" s="30">
        <f>+'[1]Journal (Lakh)'!O42/100</f>
        <v>2.6299</v>
      </c>
      <c r="P42" s="32">
        <f t="shared" si="4"/>
        <v>153.4982</v>
      </c>
    </row>
    <row r="43" spans="1:16" s="16" customFormat="1" ht="20.25" customHeight="1">
      <c r="A43" s="17">
        <v>17</v>
      </c>
      <c r="B43" s="18" t="s">
        <v>38</v>
      </c>
      <c r="C43" s="23"/>
      <c r="D43" s="23"/>
      <c r="E43" s="23"/>
      <c r="F43" s="23"/>
      <c r="G43" s="23"/>
      <c r="H43" s="23"/>
      <c r="I43" s="23"/>
      <c r="J43" s="23"/>
      <c r="K43" s="23">
        <f>+'[1]Journal (Lakh)'!K43/100</f>
        <v>31.024099999999997</v>
      </c>
      <c r="L43" s="23"/>
      <c r="M43" s="23"/>
      <c r="N43" s="23"/>
      <c r="O43" s="23"/>
      <c r="P43" s="19">
        <f t="shared" si="4"/>
        <v>31.024099999999997</v>
      </c>
    </row>
    <row r="44" spans="1:16" s="16" customFormat="1" ht="20.25" customHeight="1" thickBot="1">
      <c r="A44" s="33"/>
      <c r="B44" s="34" t="s">
        <v>19</v>
      </c>
      <c r="C44" s="35"/>
      <c r="D44" s="35"/>
      <c r="E44" s="35"/>
      <c r="F44" s="35"/>
      <c r="G44" s="35"/>
      <c r="H44" s="35"/>
      <c r="I44" s="35"/>
      <c r="J44" s="35"/>
      <c r="K44" s="35">
        <f>+'[1]Journal (Lakh)'!K44/100</f>
        <v>0</v>
      </c>
      <c r="L44" s="35"/>
      <c r="M44" s="35"/>
      <c r="N44" s="35"/>
      <c r="O44" s="35"/>
      <c r="P44" s="36">
        <f t="shared" si="4"/>
        <v>0</v>
      </c>
    </row>
    <row r="45" ht="15">
      <c r="A45" s="2" t="s">
        <v>40</v>
      </c>
    </row>
    <row r="46" ht="15.75">
      <c r="B46" s="37" t="s">
        <v>39</v>
      </c>
    </row>
    <row r="47" ht="15.75">
      <c r="B47" s="37" t="s">
        <v>43</v>
      </c>
    </row>
    <row r="48" ht="15.75">
      <c r="B48" s="37" t="s">
        <v>42</v>
      </c>
    </row>
    <row r="49" spans="2:16" ht="15">
      <c r="B49" s="2" t="s">
        <v>44</v>
      </c>
      <c r="C49" s="38"/>
      <c r="D49" s="38"/>
      <c r="E49" s="38"/>
      <c r="F49" s="38"/>
      <c r="G49" s="38"/>
      <c r="H49" s="38"/>
      <c r="I49" s="38"/>
      <c r="J49" s="38"/>
      <c r="K49" s="38"/>
      <c r="L49" s="38"/>
      <c r="M49" s="38"/>
      <c r="N49" s="38"/>
      <c r="O49" s="38"/>
      <c r="P49" s="39"/>
    </row>
    <row r="50" spans="3:16" ht="15">
      <c r="C50" s="38"/>
      <c r="D50" s="38"/>
      <c r="E50" s="38"/>
      <c r="F50" s="38"/>
      <c r="G50" s="38"/>
      <c r="H50" s="38"/>
      <c r="I50" s="38"/>
      <c r="J50" s="38"/>
      <c r="K50" s="38"/>
      <c r="L50" s="38"/>
      <c r="M50" s="38"/>
      <c r="N50" s="38"/>
      <c r="O50" s="38"/>
      <c r="P50" s="39"/>
    </row>
  </sheetData>
  <printOptions horizontalCentered="1" verticalCentered="1"/>
  <pageMargins left="0.23" right="0.25" top="0" bottom="0" header="0.25" footer="0.5"/>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kanandrao</dc:creator>
  <cp:keywords/>
  <dc:description/>
  <cp:lastModifiedBy>kanandrao</cp:lastModifiedBy>
  <dcterms:created xsi:type="dcterms:W3CDTF">1996-10-14T23:33:28Z</dcterms:created>
  <dcterms:modified xsi:type="dcterms:W3CDTF">2009-02-23T06:49:09Z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16393</vt:i4>
  </property>
</Properties>
</file>