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on-life sept 2010" sheetId="1" r:id="rId1"/>
  </sheets>
  <externalReferences>
    <externalReference r:id="rId4"/>
  </externalReferences>
  <definedNames>
    <definedName name="_xlnm.Print_Area" localSheetId="0">'non-life sept 2010'!$A$1:$Q$52</definedName>
  </definedNames>
  <calcPr fullCalcOnLoad="1"/>
</workbook>
</file>

<file path=xl/sharedStrings.xml><?xml version="1.0" encoding="utf-8"?>
<sst xmlns="http://schemas.openxmlformats.org/spreadsheetml/2006/main" count="68" uniqueCount="47">
  <si>
    <t>Gross premium underwritten by non-life insurers within India (segment wise) :  for the period April - September, 2010 (Provisional &amp; Unaudited)</t>
  </si>
  <si>
    <t>(`crore)</t>
  </si>
  <si>
    <t>Sl No.</t>
  </si>
  <si>
    <t>Insurer</t>
  </si>
  <si>
    <t>Fire</t>
  </si>
  <si>
    <t xml:space="preserve">Marine </t>
  </si>
  <si>
    <t>Marine Cargo</t>
  </si>
  <si>
    <t>Marine Hull</t>
  </si>
  <si>
    <t>Engineering</t>
  </si>
  <si>
    <t xml:space="preserve">Motor </t>
  </si>
  <si>
    <t>Motor OD</t>
  </si>
  <si>
    <t>Motor TP</t>
  </si>
  <si>
    <t>Health</t>
  </si>
  <si>
    <t>Aviation</t>
  </si>
  <si>
    <t>Liability</t>
  </si>
  <si>
    <t>Personal Accident</t>
  </si>
  <si>
    <t>All Others</t>
  </si>
  <si>
    <t>Grand Total</t>
  </si>
  <si>
    <t>Market Share</t>
  </si>
  <si>
    <t>Royal Sundaram</t>
  </si>
  <si>
    <t>Previous year</t>
  </si>
  <si>
    <t>TATA-AIG $</t>
  </si>
  <si>
    <t>Reliance</t>
  </si>
  <si>
    <t>IFFCO Tokio</t>
  </si>
  <si>
    <t>ICICI Lombard</t>
  </si>
  <si>
    <t>Bajaj Allianz</t>
  </si>
  <si>
    <t>HDFC ERGO</t>
  </si>
  <si>
    <t>Cholamandalam</t>
  </si>
  <si>
    <t xml:space="preserve">Future Generali </t>
  </si>
  <si>
    <t xml:space="preserve">Universal Sompo </t>
  </si>
  <si>
    <t>Shriram</t>
  </si>
  <si>
    <t>Bharti Axa</t>
  </si>
  <si>
    <t>Raheja QBE*</t>
  </si>
  <si>
    <t xml:space="preserve">SBI </t>
  </si>
  <si>
    <t xml:space="preserve">New India </t>
  </si>
  <si>
    <t>National</t>
  </si>
  <si>
    <t xml:space="preserve">United India </t>
  </si>
  <si>
    <t>Previous year $</t>
  </si>
  <si>
    <t>Oriental</t>
  </si>
  <si>
    <t>SPECIALISED INSTITUTIONS</t>
  </si>
  <si>
    <t xml:space="preserve">ECGC </t>
  </si>
  <si>
    <t>Star Health &amp; Allied Insurance</t>
  </si>
  <si>
    <t xml:space="preserve">Apollo MUNICH </t>
  </si>
  <si>
    <t>Max BUPA #</t>
  </si>
  <si>
    <t xml:space="preserve">         # Commenced operations in March, 2010</t>
  </si>
  <si>
    <t>$ Figures revised by Insurer for March, 2009</t>
  </si>
  <si>
    <t xml:space="preserve">          Compiled on the basis of data submitted by the Insurance companies</t>
  </si>
</sst>
</file>

<file path=xl/styles.xml><?xml version="1.0" encoding="utf-8"?>
<styleSheet xmlns="http://schemas.openxmlformats.org/spreadsheetml/2006/main">
  <numFmts count="66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_-* #,##0_-;\-* #,##0_-;_-* &quot;-&quot;??_-;_-@_-"/>
    <numFmt numFmtId="186" formatCode="0_);\(0\)"/>
    <numFmt numFmtId="187" formatCode="0.0"/>
    <numFmt numFmtId="188" formatCode="0.00000"/>
    <numFmt numFmtId="189" formatCode="0.0000"/>
    <numFmt numFmtId="190" formatCode="0.000000"/>
    <numFmt numFmtId="191" formatCode="0.0000000"/>
    <numFmt numFmtId="192" formatCode="_(* #,##0_);_(* \(#,##0\);_(* &quot;-&quot;??_);_(@_)"/>
    <numFmt numFmtId="193" formatCode="#,##0.0"/>
    <numFmt numFmtId="194" formatCode="#,##0.000"/>
    <numFmt numFmtId="195" formatCode="#,##0.0000"/>
    <numFmt numFmtId="196" formatCode="0.00_);\(0.00\)"/>
    <numFmt numFmtId="197" formatCode="&quot;Rs&quot;#,##0_);\(&quot;Rs&quot;#,##0\)"/>
    <numFmt numFmtId="198" formatCode="&quot;Rs&quot;#,##0_);[Red]\(&quot;Rs&quot;#,##0\)"/>
    <numFmt numFmtId="199" formatCode="&quot;Rs&quot;#,##0.00_);\(&quot;Rs&quot;#,##0.00\)"/>
    <numFmt numFmtId="200" formatCode="&quot;Rs&quot;#,##0.00_);[Red]\(&quot;Rs&quot;#,##0.00\)"/>
    <numFmt numFmtId="201" formatCode="_(&quot;Rs&quot;* #,##0_);_(&quot;Rs&quot;* \(#,##0\);_(&quot;Rs&quot;* &quot;-&quot;_);_(@_)"/>
    <numFmt numFmtId="202" formatCode="_(&quot;Rs&quot;* #,##0.00_);_(&quot;Rs&quot;* \(#,##0.00\);_(&quot;Rs&quot;* &quot;-&quot;??_);_(@_)"/>
    <numFmt numFmtId="203" formatCode="&quot;Rs.&quot;#,##0;\-&quot;Rs.&quot;#,##0"/>
    <numFmt numFmtId="204" formatCode="&quot;Rs.&quot;#,##0;[Red]\-&quot;Rs.&quot;#,##0"/>
    <numFmt numFmtId="205" formatCode="&quot;Rs.&quot;#,##0.00;\-&quot;Rs.&quot;#,##0.00"/>
    <numFmt numFmtId="206" formatCode="&quot;Rs.&quot;#,##0.00;[Red]\-&quot;Rs.&quot;#,##0.00"/>
    <numFmt numFmtId="207" formatCode="_-&quot;Rs.&quot;* #,##0_-;\-&quot;Rs.&quot;* #,##0_-;_-&quot;Rs.&quot;* &quot;-&quot;_-;_-@_-"/>
    <numFmt numFmtId="208" formatCode="_-&quot;Rs.&quot;* #,##0.00_-;\-&quot;Rs.&quot;* #,##0.00_-;_-&quot;Rs.&quot;* &quot;-&quot;??_-;_-@_-"/>
    <numFmt numFmtId="209" formatCode="0;[Red]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Rs.&quot;\ #,##0;&quot;Rs.&quot;\ \-#,##0"/>
    <numFmt numFmtId="215" formatCode="&quot;Rs.&quot;\ #,##0;[Red]&quot;Rs.&quot;\ \-#,##0"/>
    <numFmt numFmtId="216" formatCode="&quot;Rs.&quot;\ #,##0.00;&quot;Rs.&quot;\ \-#,##0.00"/>
    <numFmt numFmtId="217" formatCode="&quot;Rs.&quot;\ #,##0.00;[Red]&quot;Rs.&quot;\ \-#,##0.00"/>
    <numFmt numFmtId="218" formatCode="_ &quot;Rs.&quot;\ * #,##0_ ;_ &quot;Rs.&quot;\ * \-#,##0_ ;_ &quot;Rs.&quot;\ * &quot;-&quot;_ ;_ @_ "/>
    <numFmt numFmtId="219" formatCode="_ * #,##0_ ;_ * \-#,##0_ ;_ * &quot;-&quot;_ ;_ @_ "/>
    <numFmt numFmtId="220" formatCode="_ &quot;Rs.&quot;\ * #,##0.00_ ;_ &quot;Rs.&quot;\ * \-#,##0.00_ ;_ &quot;Rs.&quot;\ * &quot;-&quot;??_ ;_ @_ "/>
    <numFmt numFmtId="221" formatCode="_ * #,##0.00_ ;_ * \-#,##0.00_ ;_ * &quot;-&quot;??_ ;_ @_ "/>
  </numFmts>
  <fonts count="29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Cambria"/>
      <family val="1"/>
    </font>
    <font>
      <sz val="12"/>
      <name val="Cambria"/>
      <family val="1"/>
    </font>
    <font>
      <sz val="11"/>
      <name val="Baskerville"/>
      <family val="1"/>
    </font>
    <font>
      <sz val="10"/>
      <name val="Rupee Foradian"/>
      <family val="2"/>
    </font>
    <font>
      <b/>
      <sz val="11"/>
      <name val="Baskerville"/>
      <family val="1"/>
    </font>
    <font>
      <i/>
      <sz val="12"/>
      <name val="Cambria"/>
      <family val="1"/>
    </font>
    <font>
      <i/>
      <sz val="11"/>
      <name val="Baskervil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67" applyFont="1" applyAlignment="1">
      <alignment horizontal="left"/>
    </xf>
    <xf numFmtId="0" fontId="23" fillId="0" borderId="0" xfId="67" applyFont="1" applyAlignment="1">
      <alignment/>
    </xf>
    <xf numFmtId="0" fontId="24" fillId="0" borderId="0" xfId="67" applyFont="1" applyAlignment="1">
      <alignment/>
    </xf>
    <xf numFmtId="0" fontId="23" fillId="0" borderId="0" xfId="67" applyFont="1" applyAlignment="1">
      <alignment horizontal="center"/>
    </xf>
    <xf numFmtId="0" fontId="25" fillId="0" borderId="10" xfId="67" applyFont="1" applyBorder="1" applyAlignment="1">
      <alignment horizontal="right"/>
    </xf>
    <xf numFmtId="0" fontId="22" fillId="0" borderId="11" xfId="67" applyFont="1" applyBorder="1" applyAlignment="1">
      <alignment horizontal="center" vertical="center"/>
    </xf>
    <xf numFmtId="0" fontId="22" fillId="0" borderId="11" xfId="67" applyFont="1" applyBorder="1" applyAlignment="1">
      <alignment horizontal="center" vertical="center" wrapText="1"/>
    </xf>
    <xf numFmtId="0" fontId="22" fillId="0" borderId="11" xfId="67" applyFont="1" applyBorder="1" applyAlignment="1">
      <alignment horizontal="center"/>
    </xf>
    <xf numFmtId="0" fontId="22" fillId="0" borderId="11" xfId="67" applyFont="1" applyBorder="1" applyAlignment="1">
      <alignment/>
    </xf>
    <xf numFmtId="4" fontId="22" fillId="0" borderId="11" xfId="67" applyNumberFormat="1" applyFont="1" applyBorder="1" applyAlignment="1">
      <alignment/>
    </xf>
    <xf numFmtId="2" fontId="22" fillId="0" borderId="11" xfId="67" applyNumberFormat="1" applyFont="1" applyBorder="1" applyAlignment="1">
      <alignment/>
    </xf>
    <xf numFmtId="0" fontId="26" fillId="0" borderId="0" xfId="67" applyFont="1" applyAlignment="1">
      <alignment/>
    </xf>
    <xf numFmtId="0" fontId="27" fillId="0" borderId="11" xfId="67" applyFont="1" applyBorder="1" applyAlignment="1">
      <alignment horizontal="center"/>
    </xf>
    <xf numFmtId="0" fontId="27" fillId="0" borderId="11" xfId="67" applyFont="1" applyBorder="1" applyAlignment="1">
      <alignment/>
    </xf>
    <xf numFmtId="4" fontId="27" fillId="0" borderId="11" xfId="67" applyNumberFormat="1" applyFont="1" applyBorder="1" applyAlignment="1">
      <alignment/>
    </xf>
    <xf numFmtId="2" fontId="27" fillId="0" borderId="11" xfId="67" applyNumberFormat="1" applyFont="1" applyBorder="1" applyAlignment="1">
      <alignment/>
    </xf>
    <xf numFmtId="0" fontId="28" fillId="0" borderId="0" xfId="67" applyFont="1" applyAlignment="1">
      <alignment/>
    </xf>
    <xf numFmtId="4" fontId="23" fillId="0" borderId="11" xfId="67" applyNumberFormat="1" applyFont="1" applyBorder="1" applyAlignment="1">
      <alignment/>
    </xf>
    <xf numFmtId="4" fontId="22" fillId="0" borderId="11" xfId="67" applyNumberFormat="1" applyFont="1" applyBorder="1" applyAlignment="1">
      <alignment horizontal="center"/>
    </xf>
    <xf numFmtId="4" fontId="27" fillId="0" borderId="11" xfId="67" applyNumberFormat="1" applyFont="1" applyBorder="1" applyAlignment="1">
      <alignment horizontal="center"/>
    </xf>
    <xf numFmtId="0" fontId="22" fillId="0" borderId="11" xfId="67" applyFont="1" applyBorder="1" applyAlignment="1">
      <alignment wrapText="1"/>
    </xf>
    <xf numFmtId="4" fontId="27" fillId="0" borderId="11" xfId="67" applyNumberFormat="1" applyFont="1" applyBorder="1" applyAlignment="1">
      <alignment horizontal="right"/>
    </xf>
    <xf numFmtId="0" fontId="23" fillId="0" borderId="0" xfId="67" applyFont="1" applyBorder="1" applyAlignment="1">
      <alignment/>
    </xf>
    <xf numFmtId="0" fontId="23" fillId="0" borderId="0" xfId="67" applyFont="1" applyAlignment="1">
      <alignment horizontal="left"/>
    </xf>
    <xf numFmtId="4" fontId="23" fillId="0" borderId="0" xfId="67" applyNumberFormat="1" applyFont="1" applyAlignment="1">
      <alignment/>
    </xf>
    <xf numFmtId="0" fontId="23" fillId="0" borderId="0" xfId="67" applyFont="1" applyBorder="1" applyAlignment="1">
      <alignment horizontal="center"/>
    </xf>
    <xf numFmtId="0" fontId="23" fillId="0" borderId="0" xfId="67" applyFont="1" applyBorder="1" applyAlignment="1">
      <alignment/>
    </xf>
    <xf numFmtId="0" fontId="23" fillId="0" borderId="0" xfId="67" applyFont="1" applyAlignment="1">
      <alignment/>
    </xf>
    <xf numFmtId="0" fontId="24" fillId="0" borderId="0" xfId="67" applyFont="1" applyAlignment="1">
      <alignment horizontal="center"/>
    </xf>
  </cellXfs>
  <cellStyles count="60">
    <cellStyle name="Normal" xfId="0"/>
    <cellStyle name="_cost_dre_final_tally_sch5_011" xfId="16"/>
    <cellStyle name="_ERO OOS As on 3 nOV'07" xfId="17"/>
    <cellStyle name="_Gross Premium Summary" xfId="18"/>
    <cellStyle name="_OOS OCT 07" xfId="19"/>
    <cellStyle name="_Premium &amp; SI" xfId="20"/>
    <cellStyle name="_Premium &amp; SI--revised" xfId="21"/>
    <cellStyle name="_TBBOM(~2 (2)" xfId="22"/>
    <cellStyle name="_Tbc_03_2001final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_SEPTEMBER, 2010(SEGMENT)" xfId="67"/>
    <cellStyle name="Note" xfId="68"/>
    <cellStyle name="Output" xfId="69"/>
    <cellStyle name="Percent" xfId="70"/>
    <cellStyle name="Style 1" xfId="71"/>
    <cellStyle name="Title" xfId="72"/>
    <cellStyle name="Total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Non-Life%20Segemnt%20wise\Non-Life%20segmentwise\SEPTEMBER,%202010(SEGMEN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l (Cr.)"/>
      <sheetName val="Journal (Crore)"/>
      <sheetName val="Journal (Lakh)"/>
      <sheetName val="Royal"/>
      <sheetName val="Tata-AIG"/>
      <sheetName val="Reliance"/>
      <sheetName val="ICICI-Lom"/>
      <sheetName val="IFFCO"/>
      <sheetName val="Bajaj"/>
      <sheetName val="HDFC ERGO"/>
      <sheetName val="Cholamandalam"/>
      <sheetName val="United"/>
      <sheetName val="Oriental"/>
      <sheetName val="National"/>
      <sheetName val="New India"/>
      <sheetName val="FUTURE"/>
      <sheetName val="Universal"/>
      <sheetName val="ECGC"/>
      <sheetName val="Star Health"/>
      <sheetName val="APOLLO"/>
      <sheetName val="Max BUPA"/>
      <sheetName val="Shriram"/>
      <sheetName val="Bharti AXA"/>
      <sheetName val="Raheja QBE"/>
      <sheetName val="SBI "/>
      <sheetName val="5 segments (Pol)"/>
      <sheetName val="5 segments (Prem)"/>
      <sheetName val="Fire"/>
      <sheetName val="Marine (T)"/>
      <sheetName val="Marine C"/>
      <sheetName val="Marine H"/>
      <sheetName val="Eng"/>
      <sheetName val="Motor (T)"/>
      <sheetName val="Motor TP"/>
      <sheetName val="Motor OD"/>
      <sheetName val="Health (T)"/>
      <sheetName val="Health Med"/>
      <sheetName val="Aviation"/>
      <sheetName val="Health Overseas"/>
      <sheetName val="Liability (T)"/>
      <sheetName val="PA"/>
      <sheetName val="Others"/>
      <sheetName val="Journal(MS)"/>
      <sheetName val="5-Segments"/>
      <sheetName val="Journal"/>
      <sheetName val="Policies"/>
      <sheetName val="Policies-2"/>
    </sheetNames>
    <sheetDataSet>
      <sheetData sheetId="2">
        <row r="4">
          <cell r="C4">
            <v>2928.15844475155</v>
          </cell>
          <cell r="D4">
            <v>1279.10957</v>
          </cell>
          <cell r="E4">
            <v>1279.10957</v>
          </cell>
          <cell r="F4">
            <v>0</v>
          </cell>
          <cell r="G4">
            <v>1707.6352649138714</v>
          </cell>
          <cell r="H4">
            <v>34662.93199534905</v>
          </cell>
          <cell r="I4">
            <v>27257.034166975318</v>
          </cell>
          <cell r="J4">
            <v>7405.89782837373</v>
          </cell>
          <cell r="K4">
            <v>8663.823701015388</v>
          </cell>
          <cell r="L4">
            <v>0</v>
          </cell>
          <cell r="M4">
            <v>478.81412592928376</v>
          </cell>
          <cell r="N4">
            <v>1975.366827570263</v>
          </cell>
          <cell r="O4">
            <v>1578.4346899002721</v>
          </cell>
        </row>
        <row r="5">
          <cell r="C5">
            <v>2499.7577186023486</v>
          </cell>
          <cell r="D5">
            <v>1117.3521</v>
          </cell>
          <cell r="E5">
            <v>1112.78996</v>
          </cell>
          <cell r="F5">
            <v>4.56214</v>
          </cell>
          <cell r="G5">
            <v>1951.690692499547</v>
          </cell>
          <cell r="H5">
            <v>28860.326225053326</v>
          </cell>
          <cell r="I5">
            <v>22315.49999164461</v>
          </cell>
          <cell r="J5">
            <v>6544.826233408717</v>
          </cell>
          <cell r="K5">
            <v>6023.709427368771</v>
          </cell>
          <cell r="L5">
            <v>0</v>
          </cell>
          <cell r="M5">
            <v>659.9930989845875</v>
          </cell>
          <cell r="N5">
            <v>1514.0102354701135</v>
          </cell>
          <cell r="O5">
            <v>1203.27528543148</v>
          </cell>
        </row>
        <row r="6">
          <cell r="C6">
            <v>12857.764386200002</v>
          </cell>
          <cell r="D6">
            <v>7844.4134988999995</v>
          </cell>
          <cell r="E6">
            <v>7844.4134988999995</v>
          </cell>
          <cell r="F6">
            <v>0</v>
          </cell>
          <cell r="G6">
            <v>2612.7412689000003</v>
          </cell>
          <cell r="H6">
            <v>16759.829964800003</v>
          </cell>
          <cell r="I6">
            <v>14304.885349300002</v>
          </cell>
          <cell r="J6">
            <v>2454.9446155000005</v>
          </cell>
          <cell r="K6">
            <v>6461.281088499999</v>
          </cell>
          <cell r="L6">
            <v>0</v>
          </cell>
          <cell r="M6">
            <v>7233.031392700001</v>
          </cell>
          <cell r="N6">
            <v>6613.532965499999</v>
          </cell>
          <cell r="O6">
            <v>1029.1733869</v>
          </cell>
        </row>
        <row r="7">
          <cell r="C7">
            <v>10724.8938071</v>
          </cell>
          <cell r="D7">
            <v>5938.592790399998</v>
          </cell>
          <cell r="E7">
            <v>5938.592790399998</v>
          </cell>
          <cell r="F7">
            <v>0</v>
          </cell>
          <cell r="G7">
            <v>2432.3602321</v>
          </cell>
          <cell r="H7">
            <v>10055.967726300001</v>
          </cell>
          <cell r="I7">
            <v>8575.6781628</v>
          </cell>
          <cell r="J7">
            <v>1480.2895635000002</v>
          </cell>
          <cell r="K7">
            <v>3678.367616600001</v>
          </cell>
          <cell r="L7">
            <v>0</v>
          </cell>
          <cell r="M7">
            <v>7044.1562103999995</v>
          </cell>
          <cell r="N7">
            <v>4968.964785600001</v>
          </cell>
          <cell r="O7">
            <v>694.6961295</v>
          </cell>
        </row>
        <row r="8">
          <cell r="C8">
            <v>6078.83929040768</v>
          </cell>
          <cell r="D8">
            <v>1860.0995861878007</v>
          </cell>
          <cell r="E8">
            <v>1370.9666405378007</v>
          </cell>
          <cell r="F8">
            <v>489.13294564999995</v>
          </cell>
          <cell r="G8">
            <v>2116.3485983561914</v>
          </cell>
          <cell r="H8">
            <v>46450.6517510252</v>
          </cell>
          <cell r="I8">
            <v>31528.00267522519</v>
          </cell>
          <cell r="J8">
            <v>14922.649075800015</v>
          </cell>
          <cell r="K8">
            <v>12853.411240220552</v>
          </cell>
          <cell r="L8">
            <v>4368.131367350001</v>
          </cell>
          <cell r="M8">
            <v>1242.1124968530403</v>
          </cell>
          <cell r="N8">
            <v>2869.9524900812303</v>
          </cell>
          <cell r="O8">
            <v>2162.2873581369963</v>
          </cell>
        </row>
        <row r="9">
          <cell r="C9">
            <v>8431.187798031278</v>
          </cell>
          <cell r="D9">
            <v>2117.16866252564</v>
          </cell>
          <cell r="E9">
            <v>1756.89520729064</v>
          </cell>
          <cell r="F9">
            <v>360.273455235</v>
          </cell>
          <cell r="G9">
            <v>4613.192919313001</v>
          </cell>
          <cell r="H9">
            <v>69023.87207383435</v>
          </cell>
          <cell r="I9">
            <v>47563.76490113435</v>
          </cell>
          <cell r="J9">
            <v>21460.107172699998</v>
          </cell>
          <cell r="K9">
            <v>12407.632135151081</v>
          </cell>
          <cell r="L9">
            <v>1479.0284999717496</v>
          </cell>
          <cell r="M9">
            <v>1379.2919464079002</v>
          </cell>
          <cell r="N9">
            <v>2864.158209031</v>
          </cell>
          <cell r="O9">
            <v>2239.897440690003</v>
          </cell>
        </row>
        <row r="10">
          <cell r="C10">
            <v>15001.746721200003</v>
          </cell>
          <cell r="D10">
            <v>7325.0944992</v>
          </cell>
          <cell r="E10">
            <v>4579.610913500001</v>
          </cell>
          <cell r="F10">
            <v>2745.4835857000003</v>
          </cell>
          <cell r="G10">
            <v>3182.3568785000007</v>
          </cell>
          <cell r="H10">
            <v>42387.986905800004</v>
          </cell>
          <cell r="I10">
            <v>29324.338668</v>
          </cell>
          <cell r="J10">
            <v>13063.6482378</v>
          </cell>
          <cell r="K10">
            <v>8118.766409399997</v>
          </cell>
          <cell r="L10">
            <v>2421.4555744000004</v>
          </cell>
          <cell r="M10">
            <v>3927.7823199</v>
          </cell>
          <cell r="N10">
            <v>1347.4433028000003</v>
          </cell>
          <cell r="O10">
            <v>6017.647305199999</v>
          </cell>
        </row>
        <row r="11">
          <cell r="C11">
            <v>13382.529513899999</v>
          </cell>
          <cell r="D11">
            <v>7205.341319800002</v>
          </cell>
          <cell r="E11">
            <v>3864.8686710000006</v>
          </cell>
          <cell r="F11">
            <v>3340.4726488000006</v>
          </cell>
          <cell r="G11">
            <v>5426.871984599999</v>
          </cell>
          <cell r="H11">
            <v>32290.7875675</v>
          </cell>
          <cell r="I11">
            <v>22226.5719486</v>
          </cell>
          <cell r="J11">
            <v>10064.215618899998</v>
          </cell>
          <cell r="K11">
            <v>6067.4143208000005</v>
          </cell>
          <cell r="L11">
            <v>1543.0480489000001</v>
          </cell>
          <cell r="M11">
            <v>3104.2892699</v>
          </cell>
          <cell r="N11">
            <v>991.7943551999999</v>
          </cell>
          <cell r="O11">
            <v>4807.946291400001</v>
          </cell>
        </row>
        <row r="12">
          <cell r="C12">
            <v>19783.387806810002</v>
          </cell>
          <cell r="D12">
            <v>8158.51533008</v>
          </cell>
          <cell r="E12">
            <v>5585.304981884</v>
          </cell>
          <cell r="F12">
            <v>2573.2103481960003</v>
          </cell>
          <cell r="G12">
            <v>8159.2784794789995</v>
          </cell>
          <cell r="H12">
            <v>70287.19941698594</v>
          </cell>
          <cell r="I12">
            <v>50965.72115948094</v>
          </cell>
          <cell r="J12">
            <v>19321.478257505005</v>
          </cell>
          <cell r="K12">
            <v>75197.00962376177</v>
          </cell>
          <cell r="L12">
            <v>3795.3843547480005</v>
          </cell>
          <cell r="M12">
            <v>6321.541937679</v>
          </cell>
          <cell r="N12">
            <v>5072.881961978976</v>
          </cell>
          <cell r="O12">
            <v>15781.203963927002</v>
          </cell>
        </row>
        <row r="13">
          <cell r="C13">
            <v>19465.0857632875</v>
          </cell>
          <cell r="D13">
            <v>8038.890992036918</v>
          </cell>
          <cell r="E13">
            <v>4735.252350436917</v>
          </cell>
          <cell r="F13">
            <v>3303.6386416000005</v>
          </cell>
          <cell r="G13">
            <v>9184.693913472973</v>
          </cell>
          <cell r="H13">
            <v>61882.606825099894</v>
          </cell>
          <cell r="I13">
            <v>42736.5221635999</v>
          </cell>
          <cell r="J13">
            <v>19146.084661499997</v>
          </cell>
          <cell r="K13">
            <v>41410.40290964803</v>
          </cell>
          <cell r="L13">
            <v>3691.6875984</v>
          </cell>
          <cell r="M13">
            <v>5726.425040800001</v>
          </cell>
          <cell r="N13">
            <v>4996.1108387</v>
          </cell>
          <cell r="O13">
            <v>6773.970377110001</v>
          </cell>
        </row>
        <row r="14">
          <cell r="C14">
            <v>14450.279409999997</v>
          </cell>
          <cell r="D14">
            <v>4141.3422900000005</v>
          </cell>
          <cell r="E14">
            <v>3823.18397</v>
          </cell>
          <cell r="F14">
            <v>318.15832</v>
          </cell>
          <cell r="G14">
            <v>4905.644740000001</v>
          </cell>
          <cell r="H14">
            <v>81883.91236</v>
          </cell>
          <cell r="I14">
            <v>61357.17181</v>
          </cell>
          <cell r="J14">
            <v>20526.740550000002</v>
          </cell>
          <cell r="K14">
            <v>16737.233140000004</v>
          </cell>
          <cell r="L14">
            <v>1251.33979</v>
          </cell>
          <cell r="M14">
            <v>6134.25407</v>
          </cell>
          <cell r="N14">
            <v>2682.55513</v>
          </cell>
          <cell r="O14">
            <v>9785.731919999998</v>
          </cell>
        </row>
        <row r="15">
          <cell r="C15">
            <v>12252.75902</v>
          </cell>
          <cell r="D15">
            <v>3608.39187</v>
          </cell>
          <cell r="E15">
            <v>3282.65144</v>
          </cell>
          <cell r="F15">
            <v>325.74043</v>
          </cell>
          <cell r="G15">
            <v>4979.0722399999995</v>
          </cell>
          <cell r="H15">
            <v>67112.11397</v>
          </cell>
          <cell r="I15">
            <v>48267.21465</v>
          </cell>
          <cell r="J15">
            <v>18844.899319999997</v>
          </cell>
          <cell r="K15">
            <v>16257.71739</v>
          </cell>
          <cell r="L15">
            <v>1881.6254299999998</v>
          </cell>
          <cell r="M15">
            <v>3999.6068800000003</v>
          </cell>
          <cell r="N15">
            <v>3003.52174</v>
          </cell>
          <cell r="O15">
            <v>8679.17366</v>
          </cell>
        </row>
        <row r="16">
          <cell r="C16">
            <v>11478.845342123</v>
          </cell>
          <cell r="D16">
            <v>1890.0866675580537</v>
          </cell>
          <cell r="E16">
            <v>1304.9192725580535</v>
          </cell>
          <cell r="F16">
            <v>585.167395</v>
          </cell>
          <cell r="G16">
            <v>2753.7678426419466</v>
          </cell>
          <cell r="H16">
            <v>17807.48361520002</v>
          </cell>
          <cell r="I16">
            <v>12909.898584200018</v>
          </cell>
          <cell r="J16">
            <v>4897.585031000003</v>
          </cell>
          <cell r="K16">
            <v>15441.311763739834</v>
          </cell>
          <cell r="L16">
            <v>2461.97862</v>
          </cell>
          <cell r="M16">
            <v>4627.97337</v>
          </cell>
          <cell r="N16">
            <v>5727.139260824064</v>
          </cell>
          <cell r="O16">
            <v>693.651914</v>
          </cell>
        </row>
        <row r="17">
          <cell r="C17">
            <v>6133.405263913001</v>
          </cell>
          <cell r="D17">
            <v>1001.2332339999999</v>
          </cell>
          <cell r="E17">
            <v>540.5078639999999</v>
          </cell>
          <cell r="F17">
            <v>460.72537</v>
          </cell>
          <cell r="G17">
            <v>1232.06136</v>
          </cell>
          <cell r="H17">
            <v>11645.756259499998</v>
          </cell>
          <cell r="I17">
            <v>7851.711934499998</v>
          </cell>
          <cell r="J17">
            <v>3794.044325</v>
          </cell>
          <cell r="K17">
            <v>12368.79609385073</v>
          </cell>
          <cell r="L17">
            <v>413.0365</v>
          </cell>
          <cell r="M17">
            <v>3841.46661</v>
          </cell>
          <cell r="N17">
            <v>1867.831868719998</v>
          </cell>
          <cell r="O17">
            <v>3610.365227</v>
          </cell>
        </row>
        <row r="18">
          <cell r="C18">
            <v>3545.0045884437923</v>
          </cell>
          <cell r="D18">
            <v>2142.2049127333103</v>
          </cell>
          <cell r="E18">
            <v>2141.1153843333104</v>
          </cell>
          <cell r="F18">
            <v>1.0895284</v>
          </cell>
          <cell r="G18">
            <v>1185.254298621127</v>
          </cell>
          <cell r="H18">
            <v>28197.9260529594</v>
          </cell>
          <cell r="I18">
            <v>19597.558606806782</v>
          </cell>
          <cell r="J18">
            <v>8600.367446152617</v>
          </cell>
          <cell r="K18">
            <v>8588.268409775777</v>
          </cell>
          <cell r="L18">
            <v>0</v>
          </cell>
          <cell r="M18">
            <v>666.7839320597692</v>
          </cell>
          <cell r="N18">
            <v>1697.247377728954</v>
          </cell>
          <cell r="O18">
            <v>1492.203767537939</v>
          </cell>
        </row>
        <row r="19">
          <cell r="C19">
            <v>3595.745107253245</v>
          </cell>
          <cell r="D19">
            <v>2249.4155431529466</v>
          </cell>
          <cell r="E19">
            <v>2155.951466450481</v>
          </cell>
          <cell r="F19">
            <v>93.46407670246575</v>
          </cell>
          <cell r="G19">
            <v>1243.26597952936</v>
          </cell>
          <cell r="H19">
            <v>21265.510032416256</v>
          </cell>
          <cell r="I19">
            <v>16221.514831615963</v>
          </cell>
          <cell r="J19">
            <v>5043.995200800294</v>
          </cell>
          <cell r="K19">
            <v>9078.125100508329</v>
          </cell>
          <cell r="L19">
            <v>0</v>
          </cell>
          <cell r="M19">
            <v>659.6083946297729</v>
          </cell>
          <cell r="N19">
            <v>1517.2036336020387</v>
          </cell>
          <cell r="O19">
            <v>1912.5584354336759</v>
          </cell>
        </row>
        <row r="20">
          <cell r="C20">
            <v>4229.648412699999</v>
          </cell>
          <cell r="D20">
            <v>1638.0647356</v>
          </cell>
          <cell r="E20">
            <v>1638.0647356</v>
          </cell>
          <cell r="F20">
            <v>0</v>
          </cell>
          <cell r="G20">
            <v>1203.1447421</v>
          </cell>
          <cell r="H20">
            <v>14482.577899700002</v>
          </cell>
          <cell r="I20">
            <v>10425.6752262</v>
          </cell>
          <cell r="J20">
            <v>4056.9026735</v>
          </cell>
          <cell r="K20">
            <v>5100.5687346</v>
          </cell>
          <cell r="L20">
            <v>0</v>
          </cell>
          <cell r="M20">
            <v>647.8820564</v>
          </cell>
          <cell r="N20">
            <v>1642.7684199</v>
          </cell>
          <cell r="O20">
            <v>1049.8275035</v>
          </cell>
        </row>
        <row r="21">
          <cell r="C21">
            <v>1862.6633684</v>
          </cell>
          <cell r="D21">
            <v>718.0079081</v>
          </cell>
          <cell r="E21">
            <v>718.0079081</v>
          </cell>
          <cell r="F21">
            <v>0</v>
          </cell>
          <cell r="G21">
            <v>613.3533620000001</v>
          </cell>
          <cell r="H21">
            <v>8895.4245549</v>
          </cell>
          <cell r="I21">
            <v>6395.0652915</v>
          </cell>
          <cell r="J21">
            <v>2500.3592634</v>
          </cell>
          <cell r="K21">
            <v>2912.0228625</v>
          </cell>
          <cell r="L21">
            <v>0</v>
          </cell>
          <cell r="M21">
            <v>361.9666301</v>
          </cell>
          <cell r="N21">
            <v>712.8740012999999</v>
          </cell>
          <cell r="O21">
            <v>815.5804118000001</v>
          </cell>
        </row>
        <row r="22">
          <cell r="C22">
            <v>2442.1642741341793</v>
          </cell>
          <cell r="D22">
            <v>276.87704</v>
          </cell>
          <cell r="E22">
            <v>276.87704</v>
          </cell>
          <cell r="F22">
            <v>0</v>
          </cell>
          <cell r="G22">
            <v>307.99929946301</v>
          </cell>
          <cell r="H22">
            <v>8596.023900757935</v>
          </cell>
          <cell r="I22">
            <v>6614.405371606348</v>
          </cell>
          <cell r="J22">
            <v>1981.6185291515867</v>
          </cell>
          <cell r="K22">
            <v>1177.6378598912058</v>
          </cell>
          <cell r="L22">
            <v>0</v>
          </cell>
          <cell r="M22">
            <v>73.37328</v>
          </cell>
          <cell r="N22">
            <v>231.03855937443333</v>
          </cell>
          <cell r="O22">
            <v>1609.9717006708975</v>
          </cell>
        </row>
        <row r="23">
          <cell r="C23">
            <v>1778.477399672957</v>
          </cell>
          <cell r="D23">
            <v>193.02362</v>
          </cell>
          <cell r="E23">
            <v>193.02362</v>
          </cell>
          <cell r="F23">
            <v>0</v>
          </cell>
          <cell r="G23">
            <v>220.69465408567547</v>
          </cell>
          <cell r="H23">
            <v>1655.239200750247</v>
          </cell>
          <cell r="I23">
            <v>1503.649200750247</v>
          </cell>
          <cell r="J23">
            <v>151.59</v>
          </cell>
          <cell r="K23">
            <v>753.407714</v>
          </cell>
          <cell r="L23">
            <v>0</v>
          </cell>
          <cell r="M23">
            <v>38.40825100000001</v>
          </cell>
          <cell r="N23">
            <v>691.9673437334543</v>
          </cell>
          <cell r="O23">
            <v>1376.198545621948</v>
          </cell>
        </row>
        <row r="24">
          <cell r="C24">
            <v>157.46999999999997</v>
          </cell>
          <cell r="D24">
            <v>12.26</v>
          </cell>
          <cell r="E24">
            <v>12.26</v>
          </cell>
          <cell r="F24">
            <v>0</v>
          </cell>
          <cell r="G24">
            <v>87.28999999999999</v>
          </cell>
          <cell r="H24">
            <v>31345.89</v>
          </cell>
          <cell r="I24">
            <v>16324.81</v>
          </cell>
          <cell r="J24">
            <v>15021.08</v>
          </cell>
          <cell r="K24">
            <v>0</v>
          </cell>
          <cell r="L24">
            <v>0</v>
          </cell>
          <cell r="M24">
            <v>26.25</v>
          </cell>
          <cell r="N24">
            <v>45.23</v>
          </cell>
          <cell r="O24">
            <v>18.55</v>
          </cell>
        </row>
        <row r="25">
          <cell r="C25">
            <v>52.07</v>
          </cell>
          <cell r="D25">
            <v>0</v>
          </cell>
          <cell r="E25">
            <v>0</v>
          </cell>
          <cell r="F25">
            <v>0</v>
          </cell>
          <cell r="G25">
            <v>25.709999999999997</v>
          </cell>
          <cell r="H25">
            <v>13602.369999999999</v>
          </cell>
          <cell r="I25">
            <v>6670.9800000000005</v>
          </cell>
          <cell r="J25">
            <v>6931.389999999999</v>
          </cell>
          <cell r="K25">
            <v>0</v>
          </cell>
          <cell r="L25">
            <v>0</v>
          </cell>
          <cell r="M25">
            <v>9.68</v>
          </cell>
          <cell r="N25">
            <v>37.09</v>
          </cell>
          <cell r="O25">
            <v>16.650000000000002</v>
          </cell>
        </row>
        <row r="26">
          <cell r="C26">
            <v>2367.5041757</v>
          </cell>
          <cell r="D26">
            <v>642.8946960000001</v>
          </cell>
          <cell r="E26">
            <v>642.8946960000001</v>
          </cell>
          <cell r="F26">
            <v>0</v>
          </cell>
          <cell r="G26">
            <v>639.4255321</v>
          </cell>
          <cell r="H26">
            <v>17489.315162000003</v>
          </cell>
          <cell r="I26">
            <v>13522.530428800002</v>
          </cell>
          <cell r="J26">
            <v>3966.7847332</v>
          </cell>
          <cell r="K26">
            <v>3428.9069824999897</v>
          </cell>
          <cell r="L26">
            <v>0</v>
          </cell>
          <cell r="M26">
            <v>107.8605585</v>
          </cell>
          <cell r="N26">
            <v>943.8488270999998</v>
          </cell>
          <cell r="O26">
            <v>203.7494957</v>
          </cell>
        </row>
        <row r="27">
          <cell r="C27">
            <v>1404.9104348</v>
          </cell>
          <cell r="D27">
            <v>209.1284717</v>
          </cell>
          <cell r="E27">
            <v>209.1284717</v>
          </cell>
          <cell r="F27">
            <v>0</v>
          </cell>
          <cell r="G27">
            <v>622.5053792</v>
          </cell>
          <cell r="H27">
            <v>5393.3970031</v>
          </cell>
          <cell r="I27">
            <v>4150.9967922</v>
          </cell>
          <cell r="J27">
            <v>1242.4002109</v>
          </cell>
          <cell r="K27">
            <v>1366.3474039999999</v>
          </cell>
          <cell r="L27">
            <v>0</v>
          </cell>
          <cell r="M27">
            <v>102.6539167</v>
          </cell>
          <cell r="N27">
            <v>393.6842148</v>
          </cell>
          <cell r="O27">
            <v>107.2112489</v>
          </cell>
        </row>
        <row r="28">
          <cell r="C28">
            <v>77.9552</v>
          </cell>
          <cell r="D28">
            <v>2.44</v>
          </cell>
          <cell r="E28">
            <v>2.44</v>
          </cell>
          <cell r="F28">
            <v>0</v>
          </cell>
          <cell r="G28">
            <v>3.1793</v>
          </cell>
          <cell r="H28">
            <v>8.212065800000001</v>
          </cell>
          <cell r="I28">
            <v>6.5588658</v>
          </cell>
          <cell r="J28">
            <v>1.6532</v>
          </cell>
          <cell r="K28">
            <v>0</v>
          </cell>
          <cell r="L28">
            <v>0</v>
          </cell>
          <cell r="M28">
            <v>297.17965</v>
          </cell>
          <cell r="N28">
            <v>19.098280000000003</v>
          </cell>
          <cell r="O28">
            <v>1.86446</v>
          </cell>
        </row>
        <row r="29">
          <cell r="C29">
            <v>1.8029425</v>
          </cell>
          <cell r="D29">
            <v>0.42015</v>
          </cell>
          <cell r="E29">
            <v>0.42015</v>
          </cell>
          <cell r="F29">
            <v>0</v>
          </cell>
          <cell r="G29">
            <v>0</v>
          </cell>
          <cell r="H29">
            <v>6.7717623</v>
          </cell>
          <cell r="I29">
            <v>6.233812299999999</v>
          </cell>
          <cell r="J29">
            <v>0.53795</v>
          </cell>
          <cell r="K29">
            <v>0</v>
          </cell>
          <cell r="L29">
            <v>0</v>
          </cell>
          <cell r="M29">
            <v>24.055342000000003</v>
          </cell>
          <cell r="N29">
            <v>0.16724</v>
          </cell>
          <cell r="O29">
            <v>0.0608</v>
          </cell>
        </row>
        <row r="30">
          <cell r="C30">
            <v>123.57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147.61</v>
          </cell>
          <cell r="M30">
            <v>0</v>
          </cell>
          <cell r="N30">
            <v>444.86</v>
          </cell>
          <cell r="O30">
            <v>10.41</v>
          </cell>
        </row>
        <row r="32">
          <cell r="C32">
            <v>63370.78</v>
          </cell>
          <cell r="D32">
            <v>26789.81</v>
          </cell>
          <cell r="E32">
            <v>13186.72</v>
          </cell>
          <cell r="F32">
            <v>13603.09</v>
          </cell>
          <cell r="G32">
            <v>14560.5</v>
          </cell>
          <cell r="H32">
            <v>105593.18</v>
          </cell>
          <cell r="I32">
            <v>60876.37</v>
          </cell>
          <cell r="J32">
            <v>44716.81</v>
          </cell>
          <cell r="K32">
            <v>111268.5</v>
          </cell>
          <cell r="L32">
            <v>3239.16</v>
          </cell>
          <cell r="M32">
            <v>8275.43</v>
          </cell>
          <cell r="N32">
            <v>6249.9</v>
          </cell>
          <cell r="O32">
            <v>24956.61</v>
          </cell>
          <cell r="P32">
            <v>364303.87</v>
          </cell>
        </row>
        <row r="33">
          <cell r="C33">
            <v>52644.09</v>
          </cell>
          <cell r="D33">
            <v>22263.02</v>
          </cell>
          <cell r="E33">
            <v>10248.3</v>
          </cell>
          <cell r="F33">
            <v>12014.72</v>
          </cell>
          <cell r="G33">
            <v>14647.01</v>
          </cell>
          <cell r="H33">
            <v>98668.66</v>
          </cell>
          <cell r="I33">
            <v>55925.93</v>
          </cell>
          <cell r="J33">
            <v>42742.73</v>
          </cell>
          <cell r="K33">
            <v>78515.63</v>
          </cell>
          <cell r="L33">
            <v>3526.97</v>
          </cell>
          <cell r="M33">
            <v>6908.88</v>
          </cell>
          <cell r="N33">
            <v>5254.49</v>
          </cell>
          <cell r="O33">
            <v>20905.010000000002</v>
          </cell>
          <cell r="P33">
            <v>303333.76</v>
          </cell>
        </row>
        <row r="34">
          <cell r="C34">
            <v>31848.14</v>
          </cell>
          <cell r="D34">
            <v>12735.05</v>
          </cell>
          <cell r="E34">
            <v>7996.51</v>
          </cell>
          <cell r="F34">
            <v>4738.54</v>
          </cell>
          <cell r="G34">
            <v>9867.59</v>
          </cell>
          <cell r="H34">
            <v>122680.16</v>
          </cell>
          <cell r="I34">
            <v>83213.12</v>
          </cell>
          <cell r="J34">
            <v>39467.04</v>
          </cell>
          <cell r="K34">
            <v>71656.32</v>
          </cell>
          <cell r="L34">
            <v>1350.73</v>
          </cell>
          <cell r="M34">
            <v>3949.12</v>
          </cell>
          <cell r="N34">
            <v>6080.16</v>
          </cell>
          <cell r="O34">
            <v>22052.73</v>
          </cell>
        </row>
        <row r="35">
          <cell r="C35">
            <v>25145.05</v>
          </cell>
          <cell r="D35">
            <v>12230.55</v>
          </cell>
          <cell r="E35">
            <v>7052.08</v>
          </cell>
          <cell r="F35">
            <v>5178.47</v>
          </cell>
          <cell r="G35">
            <v>7294.83</v>
          </cell>
          <cell r="H35">
            <v>101853.73000000001</v>
          </cell>
          <cell r="I35">
            <v>63884.76</v>
          </cell>
          <cell r="J35">
            <v>37968.97</v>
          </cell>
          <cell r="K35">
            <v>45702.03</v>
          </cell>
          <cell r="L35">
            <v>2694.09</v>
          </cell>
          <cell r="M35">
            <v>2823.21</v>
          </cell>
          <cell r="N35">
            <v>4459.55</v>
          </cell>
          <cell r="O35">
            <v>17071.08</v>
          </cell>
        </row>
        <row r="36">
          <cell r="C36">
            <v>43119</v>
          </cell>
          <cell r="D36">
            <v>24186</v>
          </cell>
          <cell r="E36">
            <v>14427</v>
          </cell>
          <cell r="F36">
            <v>9759</v>
          </cell>
          <cell r="G36">
            <v>19061</v>
          </cell>
          <cell r="H36">
            <v>96978</v>
          </cell>
          <cell r="I36">
            <v>52242</v>
          </cell>
          <cell r="J36">
            <v>44736</v>
          </cell>
          <cell r="K36">
            <v>82581.0042</v>
          </cell>
          <cell r="L36">
            <v>336</v>
          </cell>
          <cell r="M36">
            <v>4355.998</v>
          </cell>
          <cell r="N36">
            <v>5791.0010999999995</v>
          </cell>
          <cell r="O36">
            <v>28472.995199999998</v>
          </cell>
        </row>
        <row r="37">
          <cell r="C37">
            <v>35206</v>
          </cell>
          <cell r="D37">
            <v>19754</v>
          </cell>
          <cell r="E37">
            <v>11789</v>
          </cell>
          <cell r="F37">
            <v>7965</v>
          </cell>
          <cell r="G37">
            <v>13068</v>
          </cell>
          <cell r="H37">
            <v>84032</v>
          </cell>
          <cell r="I37">
            <v>48876</v>
          </cell>
          <cell r="J37">
            <v>35156</v>
          </cell>
          <cell r="K37">
            <v>58964.0046</v>
          </cell>
          <cell r="L37">
            <v>204.8175</v>
          </cell>
          <cell r="M37">
            <v>3949.9737999999998</v>
          </cell>
          <cell r="N37">
            <v>5235.1842</v>
          </cell>
          <cell r="O37">
            <v>25950.022500000003</v>
          </cell>
        </row>
        <row r="38">
          <cell r="C38">
            <v>40000.97</v>
          </cell>
          <cell r="D38">
            <v>23535.67</v>
          </cell>
          <cell r="E38">
            <v>11204.35</v>
          </cell>
          <cell r="F38">
            <v>12331.32</v>
          </cell>
          <cell r="G38">
            <v>14568.02</v>
          </cell>
          <cell r="H38">
            <v>84154.24</v>
          </cell>
          <cell r="I38">
            <v>45853.86</v>
          </cell>
          <cell r="J38">
            <v>38300.38</v>
          </cell>
          <cell r="K38">
            <v>59637.11</v>
          </cell>
          <cell r="L38">
            <v>3303.59</v>
          </cell>
          <cell r="M38">
            <v>5354.03</v>
          </cell>
          <cell r="N38">
            <v>7319.64</v>
          </cell>
          <cell r="O38">
            <v>25955.94</v>
          </cell>
        </row>
        <row r="39">
          <cell r="C39">
            <v>34572.29</v>
          </cell>
          <cell r="D39">
            <v>19210.89</v>
          </cell>
          <cell r="E39">
            <v>8874.99</v>
          </cell>
          <cell r="F39">
            <v>10335.9</v>
          </cell>
          <cell r="G39">
            <v>12076.71</v>
          </cell>
          <cell r="H39">
            <v>75804.16</v>
          </cell>
          <cell r="I39">
            <v>40838.18</v>
          </cell>
          <cell r="J39">
            <v>34965.98</v>
          </cell>
          <cell r="K39">
            <v>47644.5</v>
          </cell>
          <cell r="L39">
            <v>4828.81</v>
          </cell>
          <cell r="M39">
            <v>5842.49</v>
          </cell>
          <cell r="N39">
            <v>6346.8</v>
          </cell>
          <cell r="O39">
            <v>24432.14</v>
          </cell>
        </row>
        <row r="43">
          <cell r="O43">
            <v>41519.37</v>
          </cell>
        </row>
        <row r="44">
          <cell r="O44">
            <v>39038</v>
          </cell>
        </row>
        <row r="45">
          <cell r="K45">
            <v>57337.44</v>
          </cell>
          <cell r="N45">
            <v>624.35</v>
          </cell>
          <cell r="O45">
            <v>223.1</v>
          </cell>
        </row>
        <row r="46">
          <cell r="K46">
            <v>42873.46</v>
          </cell>
          <cell r="N46">
            <v>324.8</v>
          </cell>
          <cell r="O46">
            <v>188.58</v>
          </cell>
        </row>
        <row r="47">
          <cell r="K47">
            <v>8186.747620000001</v>
          </cell>
          <cell r="N47">
            <v>265.44855</v>
          </cell>
          <cell r="O47">
            <v>295.50757</v>
          </cell>
        </row>
        <row r="48">
          <cell r="K48">
            <v>4505.553959999999</v>
          </cell>
          <cell r="N48">
            <v>188.37885</v>
          </cell>
          <cell r="O48">
            <v>197.42663</v>
          </cell>
        </row>
        <row r="49">
          <cell r="K49">
            <v>824.62712</v>
          </cell>
          <cell r="N49">
            <v>0</v>
          </cell>
          <cell r="O49">
            <v>0</v>
          </cell>
        </row>
        <row r="50">
          <cell r="K50">
            <v>0</v>
          </cell>
          <cell r="N50">
            <v>0</v>
          </cell>
          <cell r="O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3" topLeftCell="BM4" activePane="bottomLeft" state="frozen"/>
      <selection pane="topLeft" activeCell="E37" sqref="E37"/>
      <selection pane="bottomLeft" activeCell="R32" sqref="R32"/>
    </sheetView>
  </sheetViews>
  <sheetFormatPr defaultColWidth="9.140625" defaultRowHeight="12.75"/>
  <cols>
    <col min="1" max="1" width="7.28125" style="29" customWidth="1"/>
    <col min="2" max="2" width="19.7109375" style="3" customWidth="1"/>
    <col min="3" max="6" width="13.8515625" style="3" customWidth="1"/>
    <col min="7" max="7" width="15.140625" style="3" customWidth="1"/>
    <col min="8" max="16" width="13.8515625" style="3" customWidth="1"/>
    <col min="17" max="17" width="12.7109375" style="3" customWidth="1"/>
    <col min="18" max="16384" width="9.140625" style="3" customWidth="1"/>
  </cols>
  <sheetData>
    <row r="1" spans="1:1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</row>
    <row r="2" spans="1:17" ht="1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5" t="s">
        <v>1</v>
      </c>
    </row>
    <row r="3" spans="1:17" ht="48.7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s="12" customFormat="1" ht="19.5" customHeight="1">
      <c r="A4" s="8">
        <v>1</v>
      </c>
      <c r="B4" s="9" t="s">
        <v>19</v>
      </c>
      <c r="C4" s="10">
        <f>+'[1]Journal (Lakh)'!C4/100</f>
        <v>29.281584447515502</v>
      </c>
      <c r="D4" s="10">
        <f>+'[1]Journal (Lakh)'!D4/100</f>
        <v>12.791095700000001</v>
      </c>
      <c r="E4" s="10">
        <f>+'[1]Journal (Lakh)'!E4/100</f>
        <v>12.791095700000001</v>
      </c>
      <c r="F4" s="10">
        <f>+'[1]Journal (Lakh)'!F4/100</f>
        <v>0</v>
      </c>
      <c r="G4" s="10">
        <f>+'[1]Journal (Lakh)'!G4/100</f>
        <v>17.076352649138713</v>
      </c>
      <c r="H4" s="10">
        <f>+'[1]Journal (Lakh)'!H4/100</f>
        <v>346.6293199534905</v>
      </c>
      <c r="I4" s="10">
        <f>+'[1]Journal (Lakh)'!I4/100</f>
        <v>272.5703416697532</v>
      </c>
      <c r="J4" s="10">
        <f>+'[1]Journal (Lakh)'!J4/100</f>
        <v>74.0589782837373</v>
      </c>
      <c r="K4" s="10">
        <f>+'[1]Journal (Lakh)'!K4/100</f>
        <v>86.63823701015389</v>
      </c>
      <c r="L4" s="10">
        <f>+'[1]Journal (Lakh)'!L4/100</f>
        <v>0</v>
      </c>
      <c r="M4" s="10">
        <f>+'[1]Journal (Lakh)'!M4/100</f>
        <v>4.788141259292837</v>
      </c>
      <c r="N4" s="10">
        <f>+'[1]Journal (Lakh)'!N4/100</f>
        <v>19.75366827570263</v>
      </c>
      <c r="O4" s="10">
        <f>+'[1]Journal (Lakh)'!O4/100</f>
        <v>15.78434689900272</v>
      </c>
      <c r="P4" s="10">
        <f aca="true" t="shared" si="0" ref="P4:P30">C4+D4+G4+H4+K4+L4+M4+N4+O4</f>
        <v>532.7427461942967</v>
      </c>
      <c r="Q4" s="11">
        <f>+(P4/P$39)*100</f>
        <v>2.576199642474195</v>
      </c>
    </row>
    <row r="5" spans="1:17" s="17" customFormat="1" ht="19.5" customHeight="1">
      <c r="A5" s="13"/>
      <c r="B5" s="14" t="s">
        <v>20</v>
      </c>
      <c r="C5" s="15">
        <f>+'[1]Journal (Lakh)'!C5/100</f>
        <v>24.997577186023488</v>
      </c>
      <c r="D5" s="15">
        <f>+'[1]Journal (Lakh)'!D5/100</f>
        <v>11.173521000000001</v>
      </c>
      <c r="E5" s="15">
        <f>+'[1]Journal (Lakh)'!E5/100</f>
        <v>11.127899600000001</v>
      </c>
      <c r="F5" s="15">
        <f>+'[1]Journal (Lakh)'!F5/100</f>
        <v>0.045621400000000006</v>
      </c>
      <c r="G5" s="15">
        <f>+'[1]Journal (Lakh)'!G5/100</f>
        <v>19.516906924995467</v>
      </c>
      <c r="H5" s="15">
        <f>+'[1]Journal (Lakh)'!H5/100</f>
        <v>288.60326225053325</v>
      </c>
      <c r="I5" s="15">
        <f>+'[1]Journal (Lakh)'!I5/100</f>
        <v>223.15499991644612</v>
      </c>
      <c r="J5" s="15">
        <f>+'[1]Journal (Lakh)'!J5/100</f>
        <v>65.44826233408716</v>
      </c>
      <c r="K5" s="15">
        <f>+'[1]Journal (Lakh)'!K5/100</f>
        <v>60.23709427368771</v>
      </c>
      <c r="L5" s="15">
        <f>+'[1]Journal (Lakh)'!L5/100</f>
        <v>0</v>
      </c>
      <c r="M5" s="15">
        <f>+'[1]Journal (Lakh)'!M5/100</f>
        <v>6.599930989845875</v>
      </c>
      <c r="N5" s="15">
        <f>+'[1]Journal (Lakh)'!N5/100</f>
        <v>15.140102354701135</v>
      </c>
      <c r="O5" s="15">
        <f>+'[1]Journal (Lakh)'!O5/100</f>
        <v>12.032752854314799</v>
      </c>
      <c r="P5" s="15">
        <f t="shared" si="0"/>
        <v>438.3011478341017</v>
      </c>
      <c r="Q5" s="16">
        <f>+(P5/P$40)*100</f>
        <v>2.6057875561364883</v>
      </c>
    </row>
    <row r="6" spans="1:17" s="12" customFormat="1" ht="19.5" customHeight="1">
      <c r="A6" s="8">
        <v>2</v>
      </c>
      <c r="B6" s="9" t="s">
        <v>21</v>
      </c>
      <c r="C6" s="10">
        <f>+'[1]Journal (Lakh)'!C6/100</f>
        <v>128.57764386200003</v>
      </c>
      <c r="D6" s="10">
        <f>+'[1]Journal (Lakh)'!D6/100</f>
        <v>78.44413498899999</v>
      </c>
      <c r="E6" s="10">
        <f>+'[1]Journal (Lakh)'!E6/100</f>
        <v>78.44413498899999</v>
      </c>
      <c r="F6" s="10">
        <f>+'[1]Journal (Lakh)'!F6/100</f>
        <v>0</v>
      </c>
      <c r="G6" s="10">
        <f>+'[1]Journal (Lakh)'!G6/100</f>
        <v>26.127412689000003</v>
      </c>
      <c r="H6" s="10">
        <f>+'[1]Journal (Lakh)'!H6/100</f>
        <v>167.59829964800002</v>
      </c>
      <c r="I6" s="10">
        <f>+'[1]Journal (Lakh)'!I6/100</f>
        <v>143.04885349300002</v>
      </c>
      <c r="J6" s="10">
        <f>+'[1]Journal (Lakh)'!J6/100</f>
        <v>24.549446155000005</v>
      </c>
      <c r="K6" s="10">
        <f>+'[1]Journal (Lakh)'!K6/100</f>
        <v>64.61281088499999</v>
      </c>
      <c r="L6" s="10">
        <f>+'[1]Journal (Lakh)'!L6/100</f>
        <v>0</v>
      </c>
      <c r="M6" s="10">
        <f>+'[1]Journal (Lakh)'!M6/100</f>
        <v>72.330313927</v>
      </c>
      <c r="N6" s="10">
        <f>+'[1]Journal (Lakh)'!N6/100</f>
        <v>66.13532965499999</v>
      </c>
      <c r="O6" s="10">
        <f>+'[1]Journal (Lakh)'!O6/100</f>
        <v>10.291733869</v>
      </c>
      <c r="P6" s="10">
        <f t="shared" si="0"/>
        <v>614.117679524</v>
      </c>
      <c r="Q6" s="11">
        <f>+(P6/P$39)*100</f>
        <v>2.9697067819855527</v>
      </c>
    </row>
    <row r="7" spans="1:17" s="17" customFormat="1" ht="19.5" customHeight="1">
      <c r="A7" s="13"/>
      <c r="B7" s="14" t="s">
        <v>20</v>
      </c>
      <c r="C7" s="15">
        <f>+'[1]Journal (Lakh)'!C7/100</f>
        <v>107.248938071</v>
      </c>
      <c r="D7" s="15">
        <f>+'[1]Journal (Lakh)'!D7/100</f>
        <v>59.385927903999985</v>
      </c>
      <c r="E7" s="15">
        <f>+'[1]Journal (Lakh)'!E7/100</f>
        <v>59.385927903999985</v>
      </c>
      <c r="F7" s="15">
        <f>+'[1]Journal (Lakh)'!F7/100</f>
        <v>0</v>
      </c>
      <c r="G7" s="15">
        <f>+'[1]Journal (Lakh)'!G7/100</f>
        <v>24.323602321</v>
      </c>
      <c r="H7" s="15">
        <f>+'[1]Journal (Lakh)'!H7/100</f>
        <v>100.55967726300001</v>
      </c>
      <c r="I7" s="15">
        <f>+'[1]Journal (Lakh)'!I7/100</f>
        <v>85.75678162800001</v>
      </c>
      <c r="J7" s="15">
        <f>+'[1]Journal (Lakh)'!J7/100</f>
        <v>14.802895635000002</v>
      </c>
      <c r="K7" s="15">
        <f>+'[1]Journal (Lakh)'!K7/100</f>
        <v>36.783676166000006</v>
      </c>
      <c r="L7" s="15">
        <f>+'[1]Journal (Lakh)'!L7/100</f>
        <v>0</v>
      </c>
      <c r="M7" s="15">
        <f>+'[1]Journal (Lakh)'!M7/100</f>
        <v>70.441562104</v>
      </c>
      <c r="N7" s="15">
        <f>+'[1]Journal (Lakh)'!N7/100</f>
        <v>49.68964785600001</v>
      </c>
      <c r="O7" s="15">
        <f>+'[1]Journal (Lakh)'!O7/100</f>
        <v>6.9469612949999995</v>
      </c>
      <c r="P7" s="15">
        <f t="shared" si="0"/>
        <v>455.37999298000005</v>
      </c>
      <c r="Q7" s="16">
        <f>+(P7/P$40)*100</f>
        <v>2.707324689621726</v>
      </c>
    </row>
    <row r="8" spans="1:17" s="12" customFormat="1" ht="19.5" customHeight="1">
      <c r="A8" s="8">
        <v>3</v>
      </c>
      <c r="B8" s="9" t="s">
        <v>22</v>
      </c>
      <c r="C8" s="10">
        <f>+'[1]Journal (Lakh)'!C8/100</f>
        <v>60.7883929040768</v>
      </c>
      <c r="D8" s="10">
        <f>+'[1]Journal (Lakh)'!D8/100</f>
        <v>18.60099586187801</v>
      </c>
      <c r="E8" s="10">
        <f>+'[1]Journal (Lakh)'!E8/100</f>
        <v>13.709666405378007</v>
      </c>
      <c r="F8" s="10">
        <f>+'[1]Journal (Lakh)'!F8/100</f>
        <v>4.891329456499999</v>
      </c>
      <c r="G8" s="10">
        <f>+'[1]Journal (Lakh)'!G8/100</f>
        <v>21.163485983561912</v>
      </c>
      <c r="H8" s="10">
        <f>+'[1]Journal (Lakh)'!H8/100</f>
        <v>464.506517510252</v>
      </c>
      <c r="I8" s="10">
        <f>+'[1]Journal (Lakh)'!I8/100</f>
        <v>315.2800267522519</v>
      </c>
      <c r="J8" s="10">
        <f>+'[1]Journal (Lakh)'!J8/100</f>
        <v>149.22649075800015</v>
      </c>
      <c r="K8" s="10">
        <f>+'[1]Journal (Lakh)'!K8/100</f>
        <v>128.53411240220552</v>
      </c>
      <c r="L8" s="10">
        <f>+'[1]Journal (Lakh)'!L8/100</f>
        <v>43.68131367350001</v>
      </c>
      <c r="M8" s="10">
        <f>+'[1]Journal (Lakh)'!M8/100</f>
        <v>12.421124968530403</v>
      </c>
      <c r="N8" s="10">
        <f>+'[1]Journal (Lakh)'!N8/100</f>
        <v>28.699524900812303</v>
      </c>
      <c r="O8" s="10">
        <f>+'[1]Journal (Lakh)'!O8/100</f>
        <v>21.622873581369962</v>
      </c>
      <c r="P8" s="10">
        <f t="shared" si="0"/>
        <v>800.018341786187</v>
      </c>
      <c r="Q8" s="11">
        <f>+(P8/P$39)*100</f>
        <v>3.8686720388130875</v>
      </c>
    </row>
    <row r="9" spans="1:17" s="17" customFormat="1" ht="19.5" customHeight="1">
      <c r="A9" s="13"/>
      <c r="B9" s="14" t="s">
        <v>20</v>
      </c>
      <c r="C9" s="15">
        <f>+'[1]Journal (Lakh)'!C9/100</f>
        <v>84.31187798031279</v>
      </c>
      <c r="D9" s="15">
        <f>+'[1]Journal (Lakh)'!D9/100</f>
        <v>21.1716866252564</v>
      </c>
      <c r="E9" s="15">
        <f>+'[1]Journal (Lakh)'!E9/100</f>
        <v>17.5689520729064</v>
      </c>
      <c r="F9" s="15">
        <f>+'[1]Journal (Lakh)'!F9/100</f>
        <v>3.60273455235</v>
      </c>
      <c r="G9" s="15">
        <f>+'[1]Journal (Lakh)'!G9/100</f>
        <v>46.131929193130006</v>
      </c>
      <c r="H9" s="15">
        <f>+'[1]Journal (Lakh)'!H9/100</f>
        <v>690.2387207383435</v>
      </c>
      <c r="I9" s="15">
        <f>+'[1]Journal (Lakh)'!I9/100</f>
        <v>475.6376490113435</v>
      </c>
      <c r="J9" s="15">
        <f>+'[1]Journal (Lakh)'!J9/100</f>
        <v>214.60107172699998</v>
      </c>
      <c r="K9" s="15">
        <f>+'[1]Journal (Lakh)'!K9/100</f>
        <v>124.07632135151081</v>
      </c>
      <c r="L9" s="15">
        <f>+'[1]Journal (Lakh)'!L9/100</f>
        <v>14.790284999717496</v>
      </c>
      <c r="M9" s="15">
        <f>+'[1]Journal (Lakh)'!M9/100</f>
        <v>13.792919464079002</v>
      </c>
      <c r="N9" s="15">
        <f>+'[1]Journal (Lakh)'!N9/100</f>
        <v>28.64158209031</v>
      </c>
      <c r="O9" s="15">
        <f>+'[1]Journal (Lakh)'!O9/100</f>
        <v>22.398974406900027</v>
      </c>
      <c r="P9" s="15">
        <f t="shared" si="0"/>
        <v>1045.55429684956</v>
      </c>
      <c r="Q9" s="16">
        <f>+(P9/P$40)*100</f>
        <v>6.216028384727953</v>
      </c>
    </row>
    <row r="10" spans="1:17" s="12" customFormat="1" ht="19.5" customHeight="1">
      <c r="A10" s="8">
        <v>4</v>
      </c>
      <c r="B10" s="9" t="s">
        <v>23</v>
      </c>
      <c r="C10" s="10">
        <f>+'[1]Journal (Lakh)'!C10/100</f>
        <v>150.01746721200004</v>
      </c>
      <c r="D10" s="10">
        <f>+'[1]Journal (Lakh)'!D10/100</f>
        <v>73.250944992</v>
      </c>
      <c r="E10" s="10">
        <f>+'[1]Journal (Lakh)'!E10/100</f>
        <v>45.79610913500001</v>
      </c>
      <c r="F10" s="10">
        <f>+'[1]Journal (Lakh)'!F10/100</f>
        <v>27.454835857000003</v>
      </c>
      <c r="G10" s="10">
        <f>+'[1]Journal (Lakh)'!G10/100</f>
        <v>31.823568785000006</v>
      </c>
      <c r="H10" s="10">
        <f>+'[1]Journal (Lakh)'!H10/100</f>
        <v>423.87986905800005</v>
      </c>
      <c r="I10" s="10">
        <f>+'[1]Journal (Lakh)'!I10/100</f>
        <v>293.24338668</v>
      </c>
      <c r="J10" s="10">
        <f>+'[1]Journal (Lakh)'!J10/100</f>
        <v>130.636482378</v>
      </c>
      <c r="K10" s="10">
        <f>+'[1]Journal (Lakh)'!K10/100</f>
        <v>81.18766409399997</v>
      </c>
      <c r="L10" s="10">
        <f>+'[1]Journal (Lakh)'!L10/100</f>
        <v>24.214555744000005</v>
      </c>
      <c r="M10" s="10">
        <f>+'[1]Journal (Lakh)'!M10/100</f>
        <v>39.277823199</v>
      </c>
      <c r="N10" s="10">
        <f>+'[1]Journal (Lakh)'!N10/100</f>
        <v>13.474433028000004</v>
      </c>
      <c r="O10" s="10">
        <f>+'[1]Journal (Lakh)'!O10/100</f>
        <v>60.17647305199999</v>
      </c>
      <c r="P10" s="10">
        <f t="shared" si="0"/>
        <v>897.302799164</v>
      </c>
      <c r="Q10" s="11">
        <f>+(P10/P$39)*100</f>
        <v>4.339113327981974</v>
      </c>
    </row>
    <row r="11" spans="1:17" s="17" customFormat="1" ht="19.5" customHeight="1">
      <c r="A11" s="13"/>
      <c r="B11" s="14" t="s">
        <v>20</v>
      </c>
      <c r="C11" s="15">
        <f>+'[1]Journal (Lakh)'!C11/100</f>
        <v>133.825295139</v>
      </c>
      <c r="D11" s="15">
        <f>+'[1]Journal (Lakh)'!D11/100</f>
        <v>72.05341319800002</v>
      </c>
      <c r="E11" s="15">
        <f>+'[1]Journal (Lakh)'!E11/100</f>
        <v>38.64868671000001</v>
      </c>
      <c r="F11" s="15">
        <f>+'[1]Journal (Lakh)'!F11/100</f>
        <v>33.40472648800001</v>
      </c>
      <c r="G11" s="15">
        <f>+'[1]Journal (Lakh)'!G11/100</f>
        <v>54.268719845999996</v>
      </c>
      <c r="H11" s="15">
        <f>+'[1]Journal (Lakh)'!H11/100</f>
        <v>322.907875675</v>
      </c>
      <c r="I11" s="15">
        <f>+'[1]Journal (Lakh)'!I11/100</f>
        <v>222.26571948600002</v>
      </c>
      <c r="J11" s="15">
        <f>+'[1]Journal (Lakh)'!J11/100</f>
        <v>100.64215618899998</v>
      </c>
      <c r="K11" s="15">
        <f>+'[1]Journal (Lakh)'!K11/100</f>
        <v>60.674143208000004</v>
      </c>
      <c r="L11" s="15">
        <f>+'[1]Journal (Lakh)'!L11/100</f>
        <v>15.430480489</v>
      </c>
      <c r="M11" s="15">
        <f>+'[1]Journal (Lakh)'!M11/100</f>
        <v>31.042892699</v>
      </c>
      <c r="N11" s="15">
        <f>+'[1]Journal (Lakh)'!N11/100</f>
        <v>9.917943551999999</v>
      </c>
      <c r="O11" s="15">
        <f>+'[1]Journal (Lakh)'!O11/100</f>
        <v>48.07946291400001</v>
      </c>
      <c r="P11" s="15">
        <f t="shared" si="0"/>
        <v>748.2002267200002</v>
      </c>
      <c r="Q11" s="16">
        <f>+(P11/P$40)*100</f>
        <v>4.448199257336703</v>
      </c>
    </row>
    <row r="12" spans="1:17" s="12" customFormat="1" ht="19.5" customHeight="1">
      <c r="A12" s="8">
        <v>5</v>
      </c>
      <c r="B12" s="9" t="s">
        <v>24</v>
      </c>
      <c r="C12" s="10">
        <f>+'[1]Journal (Lakh)'!C12/100</f>
        <v>197.83387806810003</v>
      </c>
      <c r="D12" s="10">
        <f>+'[1]Journal (Lakh)'!D12/100</f>
        <v>81.5851533008</v>
      </c>
      <c r="E12" s="10">
        <f>+'[1]Journal (Lakh)'!E12/100</f>
        <v>55.85304981884</v>
      </c>
      <c r="F12" s="10">
        <f>+'[1]Journal (Lakh)'!F12/100</f>
        <v>25.732103481960003</v>
      </c>
      <c r="G12" s="10">
        <f>+'[1]Journal (Lakh)'!G12/100</f>
        <v>81.59278479478999</v>
      </c>
      <c r="H12" s="10">
        <f>+'[1]Journal (Lakh)'!H12/100</f>
        <v>702.8719941698594</v>
      </c>
      <c r="I12" s="10">
        <f>+'[1]Journal (Lakh)'!I12/100</f>
        <v>509.65721159480944</v>
      </c>
      <c r="J12" s="10">
        <f>+'[1]Journal (Lakh)'!J12/100</f>
        <v>193.21478257505004</v>
      </c>
      <c r="K12" s="10">
        <f>+'[1]Journal (Lakh)'!K12/100</f>
        <v>751.9700962376177</v>
      </c>
      <c r="L12" s="10">
        <f>+'[1]Journal (Lakh)'!L12/100</f>
        <v>37.953843547480005</v>
      </c>
      <c r="M12" s="10">
        <f>+'[1]Journal (Lakh)'!M12/100</f>
        <v>63.215419376789995</v>
      </c>
      <c r="N12" s="10">
        <f>+'[1]Journal (Lakh)'!N12/100</f>
        <v>50.72881961978975</v>
      </c>
      <c r="O12" s="10">
        <f>+'[1]Journal (Lakh)'!O12/100</f>
        <v>157.81203963927</v>
      </c>
      <c r="P12" s="10">
        <f t="shared" si="0"/>
        <v>2125.5640287544966</v>
      </c>
      <c r="Q12" s="11">
        <f>+(P12/P$39)*100</f>
        <v>10.278651994890298</v>
      </c>
    </row>
    <row r="13" spans="1:17" s="17" customFormat="1" ht="19.5" customHeight="1">
      <c r="A13" s="13"/>
      <c r="B13" s="14" t="s">
        <v>20</v>
      </c>
      <c r="C13" s="15">
        <f>+'[1]Journal (Lakh)'!C13/100</f>
        <v>194.65085763287502</v>
      </c>
      <c r="D13" s="15">
        <f>+'[1]Journal (Lakh)'!D13/100</f>
        <v>80.38890992036917</v>
      </c>
      <c r="E13" s="15">
        <f>+'[1]Journal (Lakh)'!E13/100</f>
        <v>47.352523504369174</v>
      </c>
      <c r="F13" s="15">
        <f>+'[1]Journal (Lakh)'!F13/100</f>
        <v>33.036386416000006</v>
      </c>
      <c r="G13" s="15">
        <f>+'[1]Journal (Lakh)'!G13/100</f>
        <v>91.84693913472972</v>
      </c>
      <c r="H13" s="15">
        <f>+'[1]Journal (Lakh)'!H13/100</f>
        <v>618.8260682509989</v>
      </c>
      <c r="I13" s="15">
        <f>+'[1]Journal (Lakh)'!I13/100</f>
        <v>427.365221635999</v>
      </c>
      <c r="J13" s="15">
        <f>+'[1]Journal (Lakh)'!J13/100</f>
        <v>191.46084661499998</v>
      </c>
      <c r="K13" s="15">
        <f>+'[1]Journal (Lakh)'!K13/100</f>
        <v>414.1040290964803</v>
      </c>
      <c r="L13" s="15">
        <f>+'[1]Journal (Lakh)'!L13/100</f>
        <v>36.916875984</v>
      </c>
      <c r="M13" s="15">
        <f>+'[1]Journal (Lakh)'!M13/100</f>
        <v>57.26425040800001</v>
      </c>
      <c r="N13" s="15">
        <f>+'[1]Journal (Lakh)'!N13/100</f>
        <v>49.961108387</v>
      </c>
      <c r="O13" s="15">
        <f>+'[1]Journal (Lakh)'!O13/100</f>
        <v>67.73970377110001</v>
      </c>
      <c r="P13" s="15">
        <f t="shared" si="0"/>
        <v>1611.698742585553</v>
      </c>
      <c r="Q13" s="16">
        <f>+(P13/P$40)*100</f>
        <v>9.581869790721779</v>
      </c>
    </row>
    <row r="14" spans="1:17" s="12" customFormat="1" ht="19.5" customHeight="1">
      <c r="A14" s="8">
        <v>6</v>
      </c>
      <c r="B14" s="9" t="s">
        <v>25</v>
      </c>
      <c r="C14" s="10">
        <f>+'[1]Journal (Lakh)'!C14/100</f>
        <v>144.50279409999996</v>
      </c>
      <c r="D14" s="10">
        <f>+'[1]Journal (Lakh)'!D14/100</f>
        <v>41.41342290000001</v>
      </c>
      <c r="E14" s="10">
        <f>+'[1]Journal (Lakh)'!E14/100</f>
        <v>38.2318397</v>
      </c>
      <c r="F14" s="10">
        <f>+'[1]Journal (Lakh)'!F14/100</f>
        <v>3.1815832</v>
      </c>
      <c r="G14" s="10">
        <f>+'[1]Journal (Lakh)'!G14/100</f>
        <v>49.0564474</v>
      </c>
      <c r="H14" s="10">
        <f>+'[1]Journal (Lakh)'!H14/100</f>
        <v>818.8391236</v>
      </c>
      <c r="I14" s="10">
        <f>+'[1]Journal (Lakh)'!I14/100</f>
        <v>613.5717181</v>
      </c>
      <c r="J14" s="10">
        <f>+'[1]Journal (Lakh)'!J14/100</f>
        <v>205.26740550000002</v>
      </c>
      <c r="K14" s="10">
        <f>+'[1]Journal (Lakh)'!K14/100</f>
        <v>167.37233140000004</v>
      </c>
      <c r="L14" s="10">
        <f>+'[1]Journal (Lakh)'!L14/100</f>
        <v>12.5133979</v>
      </c>
      <c r="M14" s="10">
        <f>+'[1]Journal (Lakh)'!M14/100</f>
        <v>61.3425407</v>
      </c>
      <c r="N14" s="10">
        <f>+'[1]Journal (Lakh)'!N14/100</f>
        <v>26.8255513</v>
      </c>
      <c r="O14" s="10">
        <f>+'[1]Journal (Lakh)'!O14/100</f>
        <v>97.85731919999998</v>
      </c>
      <c r="P14" s="10">
        <f t="shared" si="0"/>
        <v>1419.7229284999999</v>
      </c>
      <c r="Q14" s="11">
        <f>+(P14/P$39)*100</f>
        <v>6.865395590914705</v>
      </c>
    </row>
    <row r="15" spans="1:17" s="17" customFormat="1" ht="19.5" customHeight="1">
      <c r="A15" s="13"/>
      <c r="B15" s="14" t="s">
        <v>20</v>
      </c>
      <c r="C15" s="15">
        <f>+'[1]Journal (Lakh)'!C15/100</f>
        <v>122.52759019999999</v>
      </c>
      <c r="D15" s="15">
        <f>+'[1]Journal (Lakh)'!D15/100</f>
        <v>36.0839187</v>
      </c>
      <c r="E15" s="15">
        <f>+'[1]Journal (Lakh)'!E15/100</f>
        <v>32.8265144</v>
      </c>
      <c r="F15" s="15">
        <f>+'[1]Journal (Lakh)'!F15/100</f>
        <v>3.2574043</v>
      </c>
      <c r="G15" s="15">
        <f>+'[1]Journal (Lakh)'!G15/100</f>
        <v>49.79072239999999</v>
      </c>
      <c r="H15" s="15">
        <f>+'[1]Journal (Lakh)'!H15/100</f>
        <v>671.1211397000001</v>
      </c>
      <c r="I15" s="15">
        <f>+'[1]Journal (Lakh)'!I15/100</f>
        <v>482.6721465</v>
      </c>
      <c r="J15" s="15">
        <f>+'[1]Journal (Lakh)'!J15/100</f>
        <v>188.44899319999996</v>
      </c>
      <c r="K15" s="15">
        <f>+'[1]Journal (Lakh)'!K15/100</f>
        <v>162.5771739</v>
      </c>
      <c r="L15" s="15">
        <f>+'[1]Journal (Lakh)'!L15/100</f>
        <v>18.816254299999997</v>
      </c>
      <c r="M15" s="15">
        <f>+'[1]Journal (Lakh)'!M15/100</f>
        <v>39.9960688</v>
      </c>
      <c r="N15" s="15">
        <f>+'[1]Journal (Lakh)'!N15/100</f>
        <v>30.0352174</v>
      </c>
      <c r="O15" s="15">
        <f>+'[1]Journal (Lakh)'!O15/100</f>
        <v>86.79173660000001</v>
      </c>
      <c r="P15" s="15">
        <f t="shared" si="0"/>
        <v>1217.739822</v>
      </c>
      <c r="Q15" s="16">
        <f>+(P15/P$40)*100</f>
        <v>7.2397056007266425</v>
      </c>
    </row>
    <row r="16" spans="1:17" s="12" customFormat="1" ht="19.5" customHeight="1">
      <c r="A16" s="8">
        <v>7</v>
      </c>
      <c r="B16" s="9" t="s">
        <v>26</v>
      </c>
      <c r="C16" s="10">
        <f>+'[1]Journal (Lakh)'!C16/100</f>
        <v>114.78845342123</v>
      </c>
      <c r="D16" s="10">
        <f>+'[1]Journal (Lakh)'!D16/100</f>
        <v>18.900866675580538</v>
      </c>
      <c r="E16" s="10">
        <f>+'[1]Journal (Lakh)'!E16/100</f>
        <v>13.049192725580536</v>
      </c>
      <c r="F16" s="10">
        <f>+'[1]Journal (Lakh)'!F16/100</f>
        <v>5.85167395</v>
      </c>
      <c r="G16" s="10">
        <f>+'[1]Journal (Lakh)'!G16/100</f>
        <v>27.537678426419465</v>
      </c>
      <c r="H16" s="10">
        <f>+'[1]Journal (Lakh)'!H16/100</f>
        <v>178.07483615200022</v>
      </c>
      <c r="I16" s="10">
        <f>+'[1]Journal (Lakh)'!I16/100</f>
        <v>129.0989858420002</v>
      </c>
      <c r="J16" s="10">
        <f>+'[1]Journal (Lakh)'!J16/100</f>
        <v>48.975850310000034</v>
      </c>
      <c r="K16" s="10">
        <f>+'[1]Journal (Lakh)'!K16/100</f>
        <v>154.41311763739833</v>
      </c>
      <c r="L16" s="10">
        <f>+'[1]Journal (Lakh)'!L16/100</f>
        <v>24.6197862</v>
      </c>
      <c r="M16" s="10">
        <f>+'[1]Journal (Lakh)'!M16/100</f>
        <v>46.279733699999994</v>
      </c>
      <c r="N16" s="10">
        <f>+'[1]Journal (Lakh)'!N16/100</f>
        <v>57.27139260824064</v>
      </c>
      <c r="O16" s="10">
        <f>+'[1]Journal (Lakh)'!O16/100</f>
        <v>6.936519140000001</v>
      </c>
      <c r="P16" s="10">
        <f t="shared" si="0"/>
        <v>628.822383960869</v>
      </c>
      <c r="Q16" s="11">
        <f>+(P16/P$39)*100</f>
        <v>3.0408147502940217</v>
      </c>
    </row>
    <row r="17" spans="1:17" s="17" customFormat="1" ht="19.5" customHeight="1">
      <c r="A17" s="13"/>
      <c r="B17" s="14" t="s">
        <v>20</v>
      </c>
      <c r="C17" s="15">
        <f>+'[1]Journal (Lakh)'!C17/100</f>
        <v>61.334052639130014</v>
      </c>
      <c r="D17" s="15">
        <f>+'[1]Journal (Lakh)'!D17/100</f>
        <v>10.012332339999999</v>
      </c>
      <c r="E17" s="15">
        <f>+'[1]Journal (Lakh)'!E17/100</f>
        <v>5.405078639999999</v>
      </c>
      <c r="F17" s="15">
        <f>+'[1]Journal (Lakh)'!F17/100</f>
        <v>4.6072537</v>
      </c>
      <c r="G17" s="15">
        <f>+'[1]Journal (Lakh)'!G17/100</f>
        <v>12.3206136</v>
      </c>
      <c r="H17" s="15">
        <f>+'[1]Journal (Lakh)'!H17/100</f>
        <v>116.45756259499998</v>
      </c>
      <c r="I17" s="15">
        <f>+'[1]Journal (Lakh)'!I17/100</f>
        <v>78.51711934499998</v>
      </c>
      <c r="J17" s="15">
        <f>+'[1]Journal (Lakh)'!J17/100</f>
        <v>37.94044325</v>
      </c>
      <c r="K17" s="15">
        <f>+'[1]Journal (Lakh)'!K17/100</f>
        <v>123.68796093850729</v>
      </c>
      <c r="L17" s="15">
        <f>+'[1]Journal (Lakh)'!L17/100</f>
        <v>4.130365</v>
      </c>
      <c r="M17" s="15">
        <f>+'[1]Journal (Lakh)'!M17/100</f>
        <v>38.4146661</v>
      </c>
      <c r="N17" s="15">
        <f>+'[1]Journal (Lakh)'!N17/100</f>
        <v>18.67831868719998</v>
      </c>
      <c r="O17" s="15">
        <f>+'[1]Journal (Lakh)'!O17/100</f>
        <v>36.10365227</v>
      </c>
      <c r="P17" s="15">
        <f t="shared" si="0"/>
        <v>421.1395241698372</v>
      </c>
      <c r="Q17" s="16">
        <f>+(P17/P$40)*100</f>
        <v>2.503758287884687</v>
      </c>
    </row>
    <row r="18" spans="1:17" s="12" customFormat="1" ht="19.5" customHeight="1">
      <c r="A18" s="8">
        <v>8</v>
      </c>
      <c r="B18" s="9" t="s">
        <v>27</v>
      </c>
      <c r="C18" s="10">
        <f>+'[1]Journal (Lakh)'!C18/100</f>
        <v>35.45004588443792</v>
      </c>
      <c r="D18" s="10">
        <f>+'[1]Journal (Lakh)'!D18/100</f>
        <v>21.422049127333104</v>
      </c>
      <c r="E18" s="10">
        <f>+'[1]Journal (Lakh)'!E18/100</f>
        <v>21.411153843333103</v>
      </c>
      <c r="F18" s="10">
        <f>+'[1]Journal (Lakh)'!F18/100</f>
        <v>0.010895284</v>
      </c>
      <c r="G18" s="10">
        <f>+'[1]Journal (Lakh)'!G18/100</f>
        <v>11.852542986211269</v>
      </c>
      <c r="H18" s="10">
        <f>+'[1]Journal (Lakh)'!H18/100</f>
        <v>281.979260529594</v>
      </c>
      <c r="I18" s="10">
        <f>+'[1]Journal (Lakh)'!I18/100</f>
        <v>195.97558606806783</v>
      </c>
      <c r="J18" s="10">
        <f>+'[1]Journal (Lakh)'!J18/100</f>
        <v>86.00367446152617</v>
      </c>
      <c r="K18" s="10">
        <f>+'[1]Journal (Lakh)'!K18/100</f>
        <v>85.88268409775777</v>
      </c>
      <c r="L18" s="10">
        <f>+'[1]Journal (Lakh)'!L18/100</f>
        <v>0</v>
      </c>
      <c r="M18" s="10">
        <f>+'[1]Journal (Lakh)'!M18/100</f>
        <v>6.667839320597692</v>
      </c>
      <c r="N18" s="10">
        <f>+'[1]Journal (Lakh)'!N18/100</f>
        <v>16.97247377728954</v>
      </c>
      <c r="O18" s="10">
        <f>+'[1]Journal (Lakh)'!O18/100</f>
        <v>14.922037675379391</v>
      </c>
      <c r="P18" s="10">
        <f t="shared" si="0"/>
        <v>475.14893339860066</v>
      </c>
      <c r="Q18" s="11">
        <f>+(P18/P$39)*100</f>
        <v>2.2976915614296063</v>
      </c>
    </row>
    <row r="19" spans="1:17" s="17" customFormat="1" ht="19.5" customHeight="1">
      <c r="A19" s="13"/>
      <c r="B19" s="14" t="s">
        <v>20</v>
      </c>
      <c r="C19" s="15">
        <f>+'[1]Journal (Lakh)'!C19/100</f>
        <v>35.95745107253245</v>
      </c>
      <c r="D19" s="15">
        <f>+'[1]Journal (Lakh)'!D19/100</f>
        <v>22.494155431529467</v>
      </c>
      <c r="E19" s="15">
        <f>+'[1]Journal (Lakh)'!E19/100</f>
        <v>21.55951466450481</v>
      </c>
      <c r="F19" s="15">
        <f>+'[1]Journal (Lakh)'!F19/100</f>
        <v>0.9346407670246575</v>
      </c>
      <c r="G19" s="15">
        <f>+'[1]Journal (Lakh)'!G19/100</f>
        <v>12.4326597952936</v>
      </c>
      <c r="H19" s="15">
        <f>+'[1]Journal (Lakh)'!H19/100</f>
        <v>212.65510032416256</v>
      </c>
      <c r="I19" s="15">
        <f>+'[1]Journal (Lakh)'!I19/100</f>
        <v>162.21514831615963</v>
      </c>
      <c r="J19" s="15">
        <f>+'[1]Journal (Lakh)'!J19/100</f>
        <v>50.43995200800294</v>
      </c>
      <c r="K19" s="15">
        <f>+'[1]Journal (Lakh)'!K19/100</f>
        <v>90.78125100508329</v>
      </c>
      <c r="L19" s="15">
        <f>+'[1]Journal (Lakh)'!L19/100</f>
        <v>0</v>
      </c>
      <c r="M19" s="15">
        <f>+'[1]Journal (Lakh)'!M19/100</f>
        <v>6.596083946297728</v>
      </c>
      <c r="N19" s="15">
        <f>+'[1]Journal (Lakh)'!N19/100</f>
        <v>15.172036336020387</v>
      </c>
      <c r="O19" s="15">
        <f>+'[1]Journal (Lakh)'!O19/100</f>
        <v>19.12558435433676</v>
      </c>
      <c r="P19" s="15">
        <f t="shared" si="0"/>
        <v>415.21432226525616</v>
      </c>
      <c r="Q19" s="16">
        <f>+(P19/P$40)*100</f>
        <v>2.4685317833070686</v>
      </c>
    </row>
    <row r="20" spans="1:17" s="17" customFormat="1" ht="19.5" customHeight="1">
      <c r="A20" s="8">
        <v>9</v>
      </c>
      <c r="B20" s="9" t="s">
        <v>28</v>
      </c>
      <c r="C20" s="10">
        <f>+'[1]Journal (Lakh)'!C20/100</f>
        <v>42.29648412699999</v>
      </c>
      <c r="D20" s="10">
        <f>+'[1]Journal (Lakh)'!D20/100</f>
        <v>16.380647356</v>
      </c>
      <c r="E20" s="10">
        <f>+'[1]Journal (Lakh)'!E20/100</f>
        <v>16.380647356</v>
      </c>
      <c r="F20" s="10">
        <f>+'[1]Journal (Lakh)'!F20/100</f>
        <v>0</v>
      </c>
      <c r="G20" s="10">
        <f>+'[1]Journal (Lakh)'!G20/100</f>
        <v>12.031447421000001</v>
      </c>
      <c r="H20" s="10">
        <f>+'[1]Journal (Lakh)'!H20/100</f>
        <v>144.82577899700001</v>
      </c>
      <c r="I20" s="10">
        <f>+'[1]Journal (Lakh)'!I20/100</f>
        <v>104.256752262</v>
      </c>
      <c r="J20" s="10">
        <f>+'[1]Journal (Lakh)'!J20/100</f>
        <v>40.569026735</v>
      </c>
      <c r="K20" s="10">
        <f>+'[1]Journal (Lakh)'!K20/100</f>
        <v>51.005687346</v>
      </c>
      <c r="L20" s="10">
        <f>+'[1]Journal (Lakh)'!L20/100</f>
        <v>0</v>
      </c>
      <c r="M20" s="10">
        <f>+'[1]Journal (Lakh)'!M20/100</f>
        <v>6.478820564</v>
      </c>
      <c r="N20" s="10">
        <f>+'[1]Journal (Lakh)'!N20/100</f>
        <v>16.427684199</v>
      </c>
      <c r="O20" s="10">
        <f>+'[1]Journal (Lakh)'!O20/100</f>
        <v>10.498275034999999</v>
      </c>
      <c r="P20" s="10">
        <f t="shared" si="0"/>
        <v>299.944825045</v>
      </c>
      <c r="Q20" s="11">
        <f>+(P20/P$39)*100</f>
        <v>1.4504519424485904</v>
      </c>
    </row>
    <row r="21" spans="1:17" s="17" customFormat="1" ht="19.5" customHeight="1">
      <c r="A21" s="13"/>
      <c r="B21" s="14" t="s">
        <v>20</v>
      </c>
      <c r="C21" s="15">
        <f>+'[1]Journal (Lakh)'!C21/100</f>
        <v>18.626633684</v>
      </c>
      <c r="D21" s="15">
        <f>+'[1]Journal (Lakh)'!D21/100</f>
        <v>7.180079081</v>
      </c>
      <c r="E21" s="15">
        <f>+'[1]Journal (Lakh)'!E21/100</f>
        <v>7.180079081</v>
      </c>
      <c r="F21" s="15">
        <f>+'[1]Journal (Lakh)'!F21/100</f>
        <v>0</v>
      </c>
      <c r="G21" s="15">
        <f>+'[1]Journal (Lakh)'!G21/100</f>
        <v>6.133533620000001</v>
      </c>
      <c r="H21" s="15">
        <f>+'[1]Journal (Lakh)'!H21/100</f>
        <v>88.954245549</v>
      </c>
      <c r="I21" s="15">
        <f>+'[1]Journal (Lakh)'!I21/100</f>
        <v>63.950652915</v>
      </c>
      <c r="J21" s="15">
        <f>+'[1]Journal (Lakh)'!J21/100</f>
        <v>25.003592634</v>
      </c>
      <c r="K21" s="15">
        <f>+'[1]Journal (Lakh)'!K21/100</f>
        <v>29.120228625</v>
      </c>
      <c r="L21" s="15">
        <f>+'[1]Journal (Lakh)'!L21/100</f>
        <v>0</v>
      </c>
      <c r="M21" s="15">
        <f>+'[1]Journal (Lakh)'!M21/100</f>
        <v>3.6196663009999996</v>
      </c>
      <c r="N21" s="15">
        <f>+'[1]Journal (Lakh)'!N21/100</f>
        <v>7.128740012999999</v>
      </c>
      <c r="O21" s="15">
        <f>+'[1]Journal (Lakh)'!O21/100</f>
        <v>8.155804118</v>
      </c>
      <c r="P21" s="15">
        <f t="shared" si="0"/>
        <v>168.918930991</v>
      </c>
      <c r="Q21" s="16">
        <f>+(P21/P$40)*100</f>
        <v>1.0042566635915597</v>
      </c>
    </row>
    <row r="22" spans="1:17" s="17" customFormat="1" ht="19.5" customHeight="1">
      <c r="A22" s="8">
        <v>10</v>
      </c>
      <c r="B22" s="9" t="s">
        <v>29</v>
      </c>
      <c r="C22" s="10">
        <f>+'[1]Journal (Lakh)'!C22/100</f>
        <v>24.421642741341792</v>
      </c>
      <c r="D22" s="10">
        <f>+'[1]Journal (Lakh)'!D22/100</f>
        <v>2.7687704</v>
      </c>
      <c r="E22" s="10">
        <f>+'[1]Journal (Lakh)'!E22/100</f>
        <v>2.7687704</v>
      </c>
      <c r="F22" s="10">
        <f>+'[1]Journal (Lakh)'!F22/100</f>
        <v>0</v>
      </c>
      <c r="G22" s="10">
        <f>+'[1]Journal (Lakh)'!G22/100</f>
        <v>3.0799929946301</v>
      </c>
      <c r="H22" s="10">
        <f>+'[1]Journal (Lakh)'!H22/100</f>
        <v>85.96023900757935</v>
      </c>
      <c r="I22" s="10">
        <f>+'[1]Journal (Lakh)'!I22/100</f>
        <v>66.14405371606348</v>
      </c>
      <c r="J22" s="10">
        <f>+'[1]Journal (Lakh)'!J22/100</f>
        <v>19.81618529151587</v>
      </c>
      <c r="K22" s="10">
        <f>+'[1]Journal (Lakh)'!K22/100</f>
        <v>11.776378598912059</v>
      </c>
      <c r="L22" s="10">
        <f>+'[1]Journal (Lakh)'!L22/100</f>
        <v>0</v>
      </c>
      <c r="M22" s="10">
        <f>+'[1]Journal (Lakh)'!M22/100</f>
        <v>0.7337328</v>
      </c>
      <c r="N22" s="10">
        <f>+'[1]Journal (Lakh)'!N22/100</f>
        <v>2.3103855937443334</v>
      </c>
      <c r="O22" s="10">
        <f>+'[1]Journal (Lakh)'!O22/100</f>
        <v>16.099717006708975</v>
      </c>
      <c r="P22" s="10">
        <f t="shared" si="0"/>
        <v>147.15085914291663</v>
      </c>
      <c r="Q22" s="11">
        <f>+(P22/P$39)*100</f>
        <v>0.7115817032175872</v>
      </c>
    </row>
    <row r="23" spans="1:17" s="17" customFormat="1" ht="19.5" customHeight="1">
      <c r="A23" s="13"/>
      <c r="B23" s="14" t="s">
        <v>20</v>
      </c>
      <c r="C23" s="15">
        <f>+'[1]Journal (Lakh)'!C23/100</f>
        <v>17.78477399672957</v>
      </c>
      <c r="D23" s="15">
        <f>+'[1]Journal (Lakh)'!D23/100</f>
        <v>1.9302362</v>
      </c>
      <c r="E23" s="15">
        <f>+'[1]Journal (Lakh)'!E23/100</f>
        <v>1.9302362</v>
      </c>
      <c r="F23" s="15">
        <f>+'[1]Journal (Lakh)'!F23/100</f>
        <v>0</v>
      </c>
      <c r="G23" s="15">
        <f>+'[1]Journal (Lakh)'!G23/100</f>
        <v>2.206946540856755</v>
      </c>
      <c r="H23" s="15">
        <f>+'[1]Journal (Lakh)'!H23/100</f>
        <v>16.55239200750247</v>
      </c>
      <c r="I23" s="15">
        <f>+'[1]Journal (Lakh)'!I23/100</f>
        <v>15.03649200750247</v>
      </c>
      <c r="J23" s="15">
        <f>+'[1]Journal (Lakh)'!J23/100</f>
        <v>1.5159</v>
      </c>
      <c r="K23" s="15">
        <f>+'[1]Journal (Lakh)'!K23/100</f>
        <v>7.534077140000001</v>
      </c>
      <c r="L23" s="15">
        <f>+'[1]Journal (Lakh)'!L23/100</f>
        <v>0</v>
      </c>
      <c r="M23" s="15">
        <f>+'[1]Journal (Lakh)'!M23/100</f>
        <v>0.38408251000000004</v>
      </c>
      <c r="N23" s="15">
        <f>+'[1]Journal (Lakh)'!N23/100</f>
        <v>6.919673437334543</v>
      </c>
      <c r="O23" s="15">
        <f>+'[1]Journal (Lakh)'!O23/100</f>
        <v>13.76198545621948</v>
      </c>
      <c r="P23" s="15">
        <f t="shared" si="0"/>
        <v>67.07416728864281</v>
      </c>
      <c r="Q23" s="16">
        <f>+(P23/P$40)*100</f>
        <v>0.3987692738717574</v>
      </c>
    </row>
    <row r="24" spans="1:17" s="17" customFormat="1" ht="19.5" customHeight="1">
      <c r="A24" s="8">
        <v>11</v>
      </c>
      <c r="B24" s="9" t="s">
        <v>30</v>
      </c>
      <c r="C24" s="10">
        <f>+'[1]Journal (Lakh)'!C24/100</f>
        <v>1.5746999999999998</v>
      </c>
      <c r="D24" s="10">
        <f>+'[1]Journal (Lakh)'!D24/100</f>
        <v>0.1226</v>
      </c>
      <c r="E24" s="10">
        <f>+'[1]Journal (Lakh)'!E24/100</f>
        <v>0.1226</v>
      </c>
      <c r="F24" s="10">
        <f>+'[1]Journal (Lakh)'!F24/100</f>
        <v>0</v>
      </c>
      <c r="G24" s="10">
        <f>+'[1]Journal (Lakh)'!G24/100</f>
        <v>0.8728999999999999</v>
      </c>
      <c r="H24" s="10">
        <f>+'[1]Journal (Lakh)'!H24/100</f>
        <v>313.45889999999997</v>
      </c>
      <c r="I24" s="10">
        <f>+'[1]Journal (Lakh)'!I24/100</f>
        <v>163.2481</v>
      </c>
      <c r="J24" s="10">
        <f>+'[1]Journal (Lakh)'!J24/100</f>
        <v>150.2108</v>
      </c>
      <c r="K24" s="10">
        <f>+'[1]Journal (Lakh)'!K24/100</f>
        <v>0</v>
      </c>
      <c r="L24" s="10">
        <f>+'[1]Journal (Lakh)'!L24/100</f>
        <v>0</v>
      </c>
      <c r="M24" s="10">
        <f>+'[1]Journal (Lakh)'!M24/100</f>
        <v>0.2625</v>
      </c>
      <c r="N24" s="10">
        <f>+'[1]Journal (Lakh)'!N24/100</f>
        <v>0.4523</v>
      </c>
      <c r="O24" s="10">
        <f>+'[1]Journal (Lakh)'!O24/100</f>
        <v>0.1855</v>
      </c>
      <c r="P24" s="10">
        <f t="shared" si="0"/>
        <v>316.92939999999993</v>
      </c>
      <c r="Q24" s="11">
        <f>+(P24/P$39)*100</f>
        <v>1.5325847471450784</v>
      </c>
    </row>
    <row r="25" spans="1:17" s="17" customFormat="1" ht="19.5" customHeight="1">
      <c r="A25" s="13"/>
      <c r="B25" s="14" t="s">
        <v>20</v>
      </c>
      <c r="C25" s="15">
        <f>+'[1]Journal (Lakh)'!C25/100</f>
        <v>0.5207</v>
      </c>
      <c r="D25" s="15">
        <f>+'[1]Journal (Lakh)'!D25/100</f>
        <v>0</v>
      </c>
      <c r="E25" s="15">
        <f>+'[1]Journal (Lakh)'!E25/100</f>
        <v>0</v>
      </c>
      <c r="F25" s="15">
        <f>+'[1]Journal (Lakh)'!F25/100</f>
        <v>0</v>
      </c>
      <c r="G25" s="15">
        <f>+'[1]Journal (Lakh)'!G25/100</f>
        <v>0.2571</v>
      </c>
      <c r="H25" s="15">
        <f>+'[1]Journal (Lakh)'!H25/100</f>
        <v>136.0237</v>
      </c>
      <c r="I25" s="15">
        <f>+'[1]Journal (Lakh)'!I25/100</f>
        <v>66.7098</v>
      </c>
      <c r="J25" s="15">
        <f>+'[1]Journal (Lakh)'!J25/100</f>
        <v>69.31389999999999</v>
      </c>
      <c r="K25" s="15">
        <f>+'[1]Journal (Lakh)'!K25/100</f>
        <v>0</v>
      </c>
      <c r="L25" s="15">
        <f>+'[1]Journal (Lakh)'!L25/100</f>
        <v>0</v>
      </c>
      <c r="M25" s="15">
        <f>+'[1]Journal (Lakh)'!M25/100</f>
        <v>0.0968</v>
      </c>
      <c r="N25" s="15">
        <f>+'[1]Journal (Lakh)'!N25/100</f>
        <v>0.3709</v>
      </c>
      <c r="O25" s="15">
        <f>+'[1]Journal (Lakh)'!O25/100</f>
        <v>0.1665</v>
      </c>
      <c r="P25" s="15">
        <f t="shared" si="0"/>
        <v>137.43570000000003</v>
      </c>
      <c r="Q25" s="16">
        <f>+(P25/P$40)*100</f>
        <v>0.8170825894447811</v>
      </c>
    </row>
    <row r="26" spans="1:17" s="17" customFormat="1" ht="19.5" customHeight="1">
      <c r="A26" s="8">
        <v>12</v>
      </c>
      <c r="B26" s="9" t="s">
        <v>31</v>
      </c>
      <c r="C26" s="10">
        <f>+'[1]Journal (Lakh)'!C26/100</f>
        <v>23.675041757</v>
      </c>
      <c r="D26" s="10">
        <f>+'[1]Journal (Lakh)'!D26/100</f>
        <v>6.428946960000001</v>
      </c>
      <c r="E26" s="10">
        <f>+'[1]Journal (Lakh)'!E26/100</f>
        <v>6.428946960000001</v>
      </c>
      <c r="F26" s="10">
        <f>+'[1]Journal (Lakh)'!F26/100</f>
        <v>0</v>
      </c>
      <c r="G26" s="10">
        <f>+'[1]Journal (Lakh)'!G26/100</f>
        <v>6.394255321</v>
      </c>
      <c r="H26" s="10">
        <f>+'[1]Journal (Lakh)'!H26/100</f>
        <v>174.89315162000003</v>
      </c>
      <c r="I26" s="10">
        <f>+'[1]Journal (Lakh)'!I26/100</f>
        <v>135.22530428800002</v>
      </c>
      <c r="J26" s="10">
        <f>+'[1]Journal (Lakh)'!J26/100</f>
        <v>39.667847332</v>
      </c>
      <c r="K26" s="10">
        <f>+'[1]Journal (Lakh)'!K26/100</f>
        <v>34.2890698249999</v>
      </c>
      <c r="L26" s="10">
        <f>+'[1]Journal (Lakh)'!L26/100</f>
        <v>0</v>
      </c>
      <c r="M26" s="10">
        <f>+'[1]Journal (Lakh)'!M26/100</f>
        <v>1.078605585</v>
      </c>
      <c r="N26" s="10">
        <f>+'[1]Journal (Lakh)'!N26/100</f>
        <v>9.438488270999997</v>
      </c>
      <c r="O26" s="10">
        <f>+'[1]Journal (Lakh)'!O26/100</f>
        <v>2.0374949570000003</v>
      </c>
      <c r="P26" s="10">
        <f t="shared" si="0"/>
        <v>258.2350542959999</v>
      </c>
      <c r="Q26" s="11">
        <f>+(P26/P$39)*100</f>
        <v>1.2487547870037636</v>
      </c>
    </row>
    <row r="27" spans="1:17" s="17" customFormat="1" ht="19.5" customHeight="1">
      <c r="A27" s="13"/>
      <c r="B27" s="14" t="s">
        <v>20</v>
      </c>
      <c r="C27" s="15">
        <f>+'[1]Journal (Lakh)'!C27/100</f>
        <v>14.049104348</v>
      </c>
      <c r="D27" s="15">
        <f>+'[1]Journal (Lakh)'!D27/100</f>
        <v>2.091284717</v>
      </c>
      <c r="E27" s="15">
        <f>+'[1]Journal (Lakh)'!E27/100</f>
        <v>2.091284717</v>
      </c>
      <c r="F27" s="15">
        <f>+'[1]Journal (Lakh)'!F27/100</f>
        <v>0</v>
      </c>
      <c r="G27" s="15">
        <f>+'[1]Journal (Lakh)'!G27/100</f>
        <v>6.225053792</v>
      </c>
      <c r="H27" s="15">
        <f>+'[1]Journal (Lakh)'!H27/100</f>
        <v>53.933970031</v>
      </c>
      <c r="I27" s="15">
        <f>+'[1]Journal (Lakh)'!I27/100</f>
        <v>41.509967921999994</v>
      </c>
      <c r="J27" s="15">
        <f>+'[1]Journal (Lakh)'!J27/100</f>
        <v>12.424002109</v>
      </c>
      <c r="K27" s="15">
        <f>+'[1]Journal (Lakh)'!K27/100</f>
        <v>13.663474039999999</v>
      </c>
      <c r="L27" s="15">
        <f>+'[1]Journal (Lakh)'!L27/100</f>
        <v>0</v>
      </c>
      <c r="M27" s="15">
        <f>+'[1]Journal (Lakh)'!M27/100</f>
        <v>1.026539167</v>
      </c>
      <c r="N27" s="15">
        <f>+'[1]Journal (Lakh)'!N27/100</f>
        <v>3.936842148</v>
      </c>
      <c r="O27" s="15">
        <f>+'[1]Journal (Lakh)'!O27/100</f>
        <v>1.072112489</v>
      </c>
      <c r="P27" s="15">
        <f t="shared" si="0"/>
        <v>95.998380732</v>
      </c>
      <c r="Q27" s="16">
        <f>+(P27/P$40)*100</f>
        <v>0.5707294793929709</v>
      </c>
    </row>
    <row r="28" spans="1:17" s="17" customFormat="1" ht="19.5" customHeight="1">
      <c r="A28" s="8">
        <v>13</v>
      </c>
      <c r="B28" s="9" t="s">
        <v>32</v>
      </c>
      <c r="C28" s="15">
        <f>+'[1]Journal (Lakh)'!C28/100</f>
        <v>0.779552</v>
      </c>
      <c r="D28" s="15">
        <f>+'[1]Journal (Lakh)'!D28/100</f>
        <v>0.024399999999999998</v>
      </c>
      <c r="E28" s="15">
        <f>+'[1]Journal (Lakh)'!E28/100</f>
        <v>0.024399999999999998</v>
      </c>
      <c r="F28" s="15">
        <f>+'[1]Journal (Lakh)'!F28/100</f>
        <v>0</v>
      </c>
      <c r="G28" s="15">
        <f>+'[1]Journal (Lakh)'!G28/100</f>
        <v>0.031793</v>
      </c>
      <c r="H28" s="15">
        <f>+'[1]Journal (Lakh)'!H28/100</f>
        <v>0.08212065800000001</v>
      </c>
      <c r="I28" s="15">
        <f>+'[1]Journal (Lakh)'!I28/100</f>
        <v>0.06558865800000001</v>
      </c>
      <c r="J28" s="15">
        <f>+'[1]Journal (Lakh)'!J28/100</f>
        <v>0.016532</v>
      </c>
      <c r="K28" s="15">
        <f>+'[1]Journal (Lakh)'!K28/100</f>
        <v>0</v>
      </c>
      <c r="L28" s="15">
        <f>+'[1]Journal (Lakh)'!L28/100</f>
        <v>0</v>
      </c>
      <c r="M28" s="15">
        <f>+'[1]Journal (Lakh)'!M28/100</f>
        <v>2.9717965</v>
      </c>
      <c r="N28" s="15">
        <f>+'[1]Journal (Lakh)'!N28/100</f>
        <v>0.19098280000000004</v>
      </c>
      <c r="O28" s="15">
        <f>+'[1]Journal (Lakh)'!O28/100</f>
        <v>0.0186446</v>
      </c>
      <c r="P28" s="10">
        <f t="shared" si="0"/>
        <v>4.099289558000001</v>
      </c>
      <c r="Q28" s="11">
        <f>+(P28/P$39)*100</f>
        <v>0.01982305412726586</v>
      </c>
    </row>
    <row r="29" spans="1:17" s="17" customFormat="1" ht="19.5" customHeight="1">
      <c r="A29" s="13"/>
      <c r="B29" s="14" t="s">
        <v>20</v>
      </c>
      <c r="C29" s="15">
        <f>+'[1]Journal (Lakh)'!C29/100</f>
        <v>0.018029424999999998</v>
      </c>
      <c r="D29" s="15">
        <f>+'[1]Journal (Lakh)'!D29/100</f>
        <v>0.0042015</v>
      </c>
      <c r="E29" s="15">
        <f>+'[1]Journal (Lakh)'!E29/100</f>
        <v>0.0042015</v>
      </c>
      <c r="F29" s="15">
        <f>+'[1]Journal (Lakh)'!F29/100</f>
        <v>0</v>
      </c>
      <c r="G29" s="15">
        <f>+'[1]Journal (Lakh)'!G29/100</f>
        <v>0</v>
      </c>
      <c r="H29" s="15">
        <f>+'[1]Journal (Lakh)'!H29/100</f>
        <v>0.067717623</v>
      </c>
      <c r="I29" s="15">
        <f>+'[1]Journal (Lakh)'!I29/100</f>
        <v>0.062338122999999995</v>
      </c>
      <c r="J29" s="15">
        <f>+'[1]Journal (Lakh)'!J29/100</f>
        <v>0.005379500000000001</v>
      </c>
      <c r="K29" s="15">
        <f>+'[1]Journal (Lakh)'!K29/100</f>
        <v>0</v>
      </c>
      <c r="L29" s="15">
        <f>+'[1]Journal (Lakh)'!L29/100</f>
        <v>0</v>
      </c>
      <c r="M29" s="15">
        <f>+'[1]Journal (Lakh)'!M29/100</f>
        <v>0.24055342000000002</v>
      </c>
      <c r="N29" s="15">
        <f>+'[1]Journal (Lakh)'!N29/100</f>
        <v>0.0016724</v>
      </c>
      <c r="O29" s="15">
        <f>+'[1]Journal (Lakh)'!O29/100</f>
        <v>0.000608</v>
      </c>
      <c r="P29" s="10">
        <f t="shared" si="0"/>
        <v>0.33278236800000005</v>
      </c>
      <c r="Q29" s="11">
        <f>+(P29/P$39)*100</f>
        <v>0.0016092454070705357</v>
      </c>
    </row>
    <row r="30" spans="1:17" s="17" customFormat="1" ht="19.5" customHeight="1">
      <c r="A30" s="8">
        <v>13</v>
      </c>
      <c r="B30" s="9" t="s">
        <v>33</v>
      </c>
      <c r="C30" s="15">
        <f>+'[1]Journal (Lakh)'!C30/100</f>
        <v>1.2357</v>
      </c>
      <c r="D30" s="15">
        <f>+'[1]Journal (Lakh)'!D30/100</f>
        <v>0</v>
      </c>
      <c r="E30" s="15">
        <f>+'[1]Journal (Lakh)'!E30/100</f>
        <v>0</v>
      </c>
      <c r="F30" s="15">
        <f>+'[1]Journal (Lakh)'!F30/100</f>
        <v>0</v>
      </c>
      <c r="G30" s="15">
        <f>+'[1]Journal (Lakh)'!G30/100</f>
        <v>0</v>
      </c>
      <c r="H30" s="15">
        <f>+'[1]Journal (Lakh)'!H30/100</f>
        <v>0</v>
      </c>
      <c r="I30" s="15">
        <f>+'[1]Journal (Lakh)'!I30/100</f>
        <v>0</v>
      </c>
      <c r="J30" s="15">
        <f>+'[1]Journal (Lakh)'!J30/100</f>
        <v>0</v>
      </c>
      <c r="K30" s="15">
        <f>+'[1]Journal (Lakh)'!K30/100</f>
        <v>0</v>
      </c>
      <c r="L30" s="15">
        <f>+'[1]Journal (Lakh)'!L30/100</f>
        <v>1.4761000000000002</v>
      </c>
      <c r="M30" s="15">
        <f>+'[1]Journal (Lakh)'!M30/100</f>
        <v>0</v>
      </c>
      <c r="N30" s="15">
        <f>+'[1]Journal (Lakh)'!N30/100</f>
        <v>4.4486</v>
      </c>
      <c r="O30" s="15">
        <f>+'[1]Journal (Lakh)'!O30/100</f>
        <v>0.1041</v>
      </c>
      <c r="P30" s="10">
        <f t="shared" si="0"/>
        <v>7.2645</v>
      </c>
      <c r="Q30" s="11">
        <f>+(P30/P$39)*100</f>
        <v>0.03512915461814343</v>
      </c>
    </row>
    <row r="31" spans="1:17" s="12" customFormat="1" ht="19.5" customHeight="1">
      <c r="A31" s="8">
        <v>14</v>
      </c>
      <c r="B31" s="9" t="s">
        <v>34</v>
      </c>
      <c r="C31" s="10">
        <f>+'[1]Journal (Lakh)'!C32/100</f>
        <v>633.7078</v>
      </c>
      <c r="D31" s="10">
        <f>+'[1]Journal (Lakh)'!D32/100</f>
        <v>267.8981</v>
      </c>
      <c r="E31" s="10">
        <f>+'[1]Journal (Lakh)'!E32/100</f>
        <v>131.8672</v>
      </c>
      <c r="F31" s="10">
        <f>+'[1]Journal (Lakh)'!F32/100</f>
        <v>136.0309</v>
      </c>
      <c r="G31" s="10">
        <f>+'[1]Journal (Lakh)'!G32/100</f>
        <v>145.605</v>
      </c>
      <c r="H31" s="10">
        <f>+'[1]Journal (Lakh)'!H32/100</f>
        <v>1055.9317999999998</v>
      </c>
      <c r="I31" s="10">
        <f>+'[1]Journal (Lakh)'!I32/100</f>
        <v>608.7637</v>
      </c>
      <c r="J31" s="10">
        <f>+'[1]Journal (Lakh)'!J32/100</f>
        <v>447.1681</v>
      </c>
      <c r="K31" s="10">
        <f>+'[1]Journal (Lakh)'!K32/100</f>
        <v>1112.685</v>
      </c>
      <c r="L31" s="10">
        <f>+'[1]Journal (Lakh)'!L32/100</f>
        <v>32.3916</v>
      </c>
      <c r="M31" s="10">
        <f>+'[1]Journal (Lakh)'!M32/100</f>
        <v>82.7543</v>
      </c>
      <c r="N31" s="10">
        <f>+'[1]Journal (Lakh)'!N32/100</f>
        <v>62.498999999999995</v>
      </c>
      <c r="O31" s="10">
        <f>+'[1]Journal (Lakh)'!O32/100</f>
        <v>249.5661</v>
      </c>
      <c r="P31" s="10">
        <f>+'[1]Journal (Lakh)'!P32/100</f>
        <v>3643.0387</v>
      </c>
      <c r="Q31" s="11">
        <f>+(P31/P$39)*100</f>
        <v>17.616748540461177</v>
      </c>
    </row>
    <row r="32" spans="1:17" s="17" customFormat="1" ht="19.5" customHeight="1">
      <c r="A32" s="13"/>
      <c r="B32" s="14" t="s">
        <v>20</v>
      </c>
      <c r="C32" s="15">
        <f>+'[1]Journal (Lakh)'!C33/100</f>
        <v>526.4408999999999</v>
      </c>
      <c r="D32" s="15">
        <f>+'[1]Journal (Lakh)'!D33/100</f>
        <v>222.6302</v>
      </c>
      <c r="E32" s="15">
        <f>+'[1]Journal (Lakh)'!E33/100</f>
        <v>102.48299999999999</v>
      </c>
      <c r="F32" s="15">
        <f>+'[1]Journal (Lakh)'!F33/100</f>
        <v>120.1472</v>
      </c>
      <c r="G32" s="15">
        <f>+'[1]Journal (Lakh)'!G33/100</f>
        <v>146.4701</v>
      </c>
      <c r="H32" s="15">
        <f>+'[1]Journal (Lakh)'!H33/100</f>
        <v>986.6866</v>
      </c>
      <c r="I32" s="15">
        <f>+'[1]Journal (Lakh)'!I33/100</f>
        <v>559.2593</v>
      </c>
      <c r="J32" s="15">
        <f>+'[1]Journal (Lakh)'!J33/100</f>
        <v>427.42730000000006</v>
      </c>
      <c r="K32" s="15">
        <f>+'[1]Journal (Lakh)'!K33/100</f>
        <v>785.1563000000001</v>
      </c>
      <c r="L32" s="15">
        <f>+'[1]Journal (Lakh)'!L33/100</f>
        <v>35.2697</v>
      </c>
      <c r="M32" s="15">
        <f>+'[1]Journal (Lakh)'!M33/100</f>
        <v>69.0888</v>
      </c>
      <c r="N32" s="15">
        <f>+'[1]Journal (Lakh)'!N33/100</f>
        <v>52.5449</v>
      </c>
      <c r="O32" s="15">
        <f>+'[1]Journal (Lakh)'!O33/100</f>
        <v>209.05010000000001</v>
      </c>
      <c r="P32" s="18">
        <f>+'[1]Journal (Lakh)'!P33/100</f>
        <v>3033.3376000000003</v>
      </c>
      <c r="Q32" s="16">
        <f>+(P32/P$40)*100</f>
        <v>18.03379573770292</v>
      </c>
    </row>
    <row r="33" spans="1:17" s="12" customFormat="1" ht="19.5" customHeight="1">
      <c r="A33" s="8">
        <v>15</v>
      </c>
      <c r="B33" s="9" t="s">
        <v>35</v>
      </c>
      <c r="C33" s="10">
        <f>+'[1]Journal (Lakh)'!C34/100</f>
        <v>318.4814</v>
      </c>
      <c r="D33" s="10">
        <f>+'[1]Journal (Lakh)'!D34/100</f>
        <v>127.3505</v>
      </c>
      <c r="E33" s="10">
        <f>+'[1]Journal (Lakh)'!E34/100</f>
        <v>79.9651</v>
      </c>
      <c r="F33" s="10">
        <f>+'[1]Journal (Lakh)'!F34/100</f>
        <v>47.3854</v>
      </c>
      <c r="G33" s="10">
        <f>+'[1]Journal (Lakh)'!G34/100</f>
        <v>98.6759</v>
      </c>
      <c r="H33" s="10">
        <f>+'[1]Journal (Lakh)'!H34/100</f>
        <v>1226.8016</v>
      </c>
      <c r="I33" s="10">
        <f>+'[1]Journal (Lakh)'!I34/100</f>
        <v>832.1311999999999</v>
      </c>
      <c r="J33" s="10">
        <f>+'[1]Journal (Lakh)'!J34/100</f>
        <v>394.67040000000003</v>
      </c>
      <c r="K33" s="10">
        <f>+'[1]Journal (Lakh)'!K34/100</f>
        <v>716.5632</v>
      </c>
      <c r="L33" s="10">
        <f>+'[1]Journal (Lakh)'!L34/100</f>
        <v>13.5073</v>
      </c>
      <c r="M33" s="10">
        <f>+'[1]Journal (Lakh)'!M34/100</f>
        <v>39.4912</v>
      </c>
      <c r="N33" s="10">
        <f>+'[1]Journal (Lakh)'!N34/100</f>
        <v>60.8016</v>
      </c>
      <c r="O33" s="10">
        <f>+'[1]Journal (Lakh)'!O34/100</f>
        <v>220.5273</v>
      </c>
      <c r="P33" s="10">
        <f aca="true" t="shared" si="1" ref="P33:P38">C33+D33+G33+H33+K33+L33+M33+N33+O33</f>
        <v>2822.2000000000003</v>
      </c>
      <c r="Q33" s="11">
        <f>+(P33/P$39)*100</f>
        <v>13.647394887924067</v>
      </c>
    </row>
    <row r="34" spans="1:17" s="17" customFormat="1" ht="19.5" customHeight="1">
      <c r="A34" s="13"/>
      <c r="B34" s="14" t="s">
        <v>20</v>
      </c>
      <c r="C34" s="15">
        <f>+'[1]Journal (Lakh)'!C35/100</f>
        <v>251.4505</v>
      </c>
      <c r="D34" s="15">
        <f>+'[1]Journal (Lakh)'!D35/100</f>
        <v>122.3055</v>
      </c>
      <c r="E34" s="15">
        <f>+'[1]Journal (Lakh)'!E35/100</f>
        <v>70.5208</v>
      </c>
      <c r="F34" s="15">
        <f>+'[1]Journal (Lakh)'!F35/100</f>
        <v>51.7847</v>
      </c>
      <c r="G34" s="15">
        <f>+'[1]Journal (Lakh)'!G35/100</f>
        <v>72.9483</v>
      </c>
      <c r="H34" s="15">
        <f>+'[1]Journal (Lakh)'!H35/100</f>
        <v>1018.5373000000001</v>
      </c>
      <c r="I34" s="15">
        <f>+'[1]Journal (Lakh)'!I35/100</f>
        <v>638.8476</v>
      </c>
      <c r="J34" s="15">
        <f>+'[1]Journal (Lakh)'!J35/100</f>
        <v>379.6897</v>
      </c>
      <c r="K34" s="15">
        <f>+'[1]Journal (Lakh)'!K35/100</f>
        <v>457.02029999999996</v>
      </c>
      <c r="L34" s="15">
        <f>+'[1]Journal (Lakh)'!L35/100</f>
        <v>26.940900000000003</v>
      </c>
      <c r="M34" s="15">
        <f>+'[1]Journal (Lakh)'!M35/100</f>
        <v>28.2321</v>
      </c>
      <c r="N34" s="15">
        <f>+'[1]Journal (Lakh)'!N35/100</f>
        <v>44.5955</v>
      </c>
      <c r="O34" s="15">
        <f>+'[1]Journal (Lakh)'!O35/100</f>
        <v>170.7108</v>
      </c>
      <c r="P34" s="15">
        <f t="shared" si="1"/>
        <v>2192.7412</v>
      </c>
      <c r="Q34" s="16">
        <f>+(P34/P$40)*100</f>
        <v>13.036282841199604</v>
      </c>
    </row>
    <row r="35" spans="1:17" s="12" customFormat="1" ht="19.5" customHeight="1">
      <c r="A35" s="8">
        <v>16</v>
      </c>
      <c r="B35" s="9" t="s">
        <v>36</v>
      </c>
      <c r="C35" s="10">
        <f>+'[1]Journal (Lakh)'!C36/100</f>
        <v>431.19</v>
      </c>
      <c r="D35" s="10">
        <f>+'[1]Journal (Lakh)'!D36/100</f>
        <v>241.86</v>
      </c>
      <c r="E35" s="10">
        <f>+'[1]Journal (Lakh)'!E36/100</f>
        <v>144.27</v>
      </c>
      <c r="F35" s="10">
        <f>+'[1]Journal (Lakh)'!F36/100</f>
        <v>97.59</v>
      </c>
      <c r="G35" s="10">
        <f>+'[1]Journal (Lakh)'!G36/100</f>
        <v>190.61</v>
      </c>
      <c r="H35" s="10">
        <f>+'[1]Journal (Lakh)'!H36/100</f>
        <v>969.78</v>
      </c>
      <c r="I35" s="10">
        <f>+'[1]Journal (Lakh)'!I36/100</f>
        <v>522.42</v>
      </c>
      <c r="J35" s="10">
        <f>+'[1]Journal (Lakh)'!J36/100</f>
        <v>447.36</v>
      </c>
      <c r="K35" s="10">
        <f>+'[1]Journal (Lakh)'!K36/100</f>
        <v>825.810042</v>
      </c>
      <c r="L35" s="10">
        <f>+'[1]Journal (Lakh)'!L36/100</f>
        <v>3.36</v>
      </c>
      <c r="M35" s="10">
        <f>+'[1]Journal (Lakh)'!M36/100</f>
        <v>43.559979999999996</v>
      </c>
      <c r="N35" s="10">
        <f>+'[1]Journal (Lakh)'!N36/100</f>
        <v>57.910011</v>
      </c>
      <c r="O35" s="10">
        <f>+'[1]Journal (Lakh)'!O36/100</f>
        <v>284.72995199999997</v>
      </c>
      <c r="P35" s="10">
        <f t="shared" si="1"/>
        <v>3048.8099850000003</v>
      </c>
      <c r="Q35" s="11">
        <f>+(P35/P$39)*100</f>
        <v>14.743219404557031</v>
      </c>
    </row>
    <row r="36" spans="1:17" s="17" customFormat="1" ht="19.5" customHeight="1">
      <c r="A36" s="13"/>
      <c r="B36" s="14" t="s">
        <v>37</v>
      </c>
      <c r="C36" s="15">
        <f>+'[1]Journal (Lakh)'!C37/100</f>
        <v>352.06</v>
      </c>
      <c r="D36" s="15">
        <f>+'[1]Journal (Lakh)'!D37/100</f>
        <v>197.54</v>
      </c>
      <c r="E36" s="15">
        <f>+'[1]Journal (Lakh)'!E37/100</f>
        <v>117.89</v>
      </c>
      <c r="F36" s="15">
        <f>+'[1]Journal (Lakh)'!F37/100</f>
        <v>79.65</v>
      </c>
      <c r="G36" s="15">
        <f>+'[1]Journal (Lakh)'!G37/100</f>
        <v>130.68</v>
      </c>
      <c r="H36" s="15">
        <f>+'[1]Journal (Lakh)'!H37/100</f>
        <v>840.32</v>
      </c>
      <c r="I36" s="15">
        <f>+'[1]Journal (Lakh)'!I37/100</f>
        <v>488.76</v>
      </c>
      <c r="J36" s="15">
        <f>+'[1]Journal (Lakh)'!J37/100</f>
        <v>351.56</v>
      </c>
      <c r="K36" s="15">
        <f>+'[1]Journal (Lakh)'!K37/100</f>
        <v>589.640046</v>
      </c>
      <c r="L36" s="15">
        <f>+'[1]Journal (Lakh)'!L37/100</f>
        <v>2.048175</v>
      </c>
      <c r="M36" s="15">
        <f>+'[1]Journal (Lakh)'!M37/100</f>
        <v>39.499738</v>
      </c>
      <c r="N36" s="15">
        <f>+'[1]Journal (Lakh)'!N37/100</f>
        <v>52.351842</v>
      </c>
      <c r="O36" s="15">
        <f>+'[1]Journal (Lakh)'!O37/100</f>
        <v>259.500225</v>
      </c>
      <c r="P36" s="15">
        <f t="shared" si="1"/>
        <v>2463.640026</v>
      </c>
      <c r="Q36" s="16">
        <f>+(P36/P$40)*100</f>
        <v>14.646830277023273</v>
      </c>
    </row>
    <row r="37" spans="1:17" s="12" customFormat="1" ht="19.5" customHeight="1">
      <c r="A37" s="8">
        <v>17</v>
      </c>
      <c r="B37" s="9" t="s">
        <v>38</v>
      </c>
      <c r="C37" s="10">
        <f>+'[1]Journal (Lakh)'!C38/100</f>
        <v>400.0097</v>
      </c>
      <c r="D37" s="10">
        <f>+'[1]Journal (Lakh)'!D38/100</f>
        <v>235.3567</v>
      </c>
      <c r="E37" s="10">
        <f>+'[1]Journal (Lakh)'!E38/100</f>
        <v>112.04350000000001</v>
      </c>
      <c r="F37" s="10">
        <f>+'[1]Journal (Lakh)'!F38/100</f>
        <v>123.3132</v>
      </c>
      <c r="G37" s="10">
        <f>+'[1]Journal (Lakh)'!G38/100</f>
        <v>145.6802</v>
      </c>
      <c r="H37" s="10">
        <f>+'[1]Journal (Lakh)'!H38/100</f>
        <v>841.5424</v>
      </c>
      <c r="I37" s="10">
        <f>+'[1]Journal (Lakh)'!I38/100</f>
        <v>458.53860000000003</v>
      </c>
      <c r="J37" s="10">
        <f>+'[1]Journal (Lakh)'!J38/100</f>
        <v>383.00379999999996</v>
      </c>
      <c r="K37" s="10">
        <f>+'[1]Journal (Lakh)'!K38/100</f>
        <v>596.3711</v>
      </c>
      <c r="L37" s="10">
        <f>+'[1]Journal (Lakh)'!L38/100</f>
        <v>33.0359</v>
      </c>
      <c r="M37" s="10">
        <f>+'[1]Journal (Lakh)'!M38/100</f>
        <v>53.540299999999995</v>
      </c>
      <c r="N37" s="10">
        <f>+'[1]Journal (Lakh)'!N38/100</f>
        <v>73.1964</v>
      </c>
      <c r="O37" s="10">
        <f>+'[1]Journal (Lakh)'!O38/100</f>
        <v>259.5594</v>
      </c>
      <c r="P37" s="10">
        <f t="shared" si="1"/>
        <v>2638.2920999999997</v>
      </c>
      <c r="Q37" s="11">
        <f>+(P37/P$39)*100</f>
        <v>12.758066089713854</v>
      </c>
    </row>
    <row r="38" spans="1:17" s="17" customFormat="1" ht="19.5" customHeight="1">
      <c r="A38" s="13"/>
      <c r="B38" s="14" t="s">
        <v>20</v>
      </c>
      <c r="C38" s="15">
        <f>+'[1]Journal (Lakh)'!C39/100</f>
        <v>345.7229</v>
      </c>
      <c r="D38" s="15">
        <f>+'[1]Journal (Lakh)'!D39/100</f>
        <v>192.1089</v>
      </c>
      <c r="E38" s="15">
        <f>+'[1]Journal (Lakh)'!E39/100</f>
        <v>88.7499</v>
      </c>
      <c r="F38" s="15">
        <f>+'[1]Journal (Lakh)'!F39/100</f>
        <v>103.359</v>
      </c>
      <c r="G38" s="15">
        <f>+'[1]Journal (Lakh)'!G39/100</f>
        <v>120.76709999999999</v>
      </c>
      <c r="H38" s="15">
        <f>+'[1]Journal (Lakh)'!H39/100</f>
        <v>758.0416</v>
      </c>
      <c r="I38" s="15">
        <f>+'[1]Journal (Lakh)'!I39/100</f>
        <v>408.3818</v>
      </c>
      <c r="J38" s="15">
        <f>+'[1]Journal (Lakh)'!J39/100</f>
        <v>349.6598</v>
      </c>
      <c r="K38" s="15">
        <f>+'[1]Journal (Lakh)'!K39/100</f>
        <v>476.445</v>
      </c>
      <c r="L38" s="15">
        <f>+'[1]Journal (Lakh)'!L39/100</f>
        <v>48.28810000000001</v>
      </c>
      <c r="M38" s="15">
        <f>+'[1]Journal (Lakh)'!M39/100</f>
        <v>58.4249</v>
      </c>
      <c r="N38" s="15">
        <f>+'[1]Journal (Lakh)'!N39/100</f>
        <v>63.468</v>
      </c>
      <c r="O38" s="15">
        <f>+'[1]Journal (Lakh)'!O39/100</f>
        <v>244.32139999999998</v>
      </c>
      <c r="P38" s="10">
        <f t="shared" si="1"/>
        <v>2307.5878999999995</v>
      </c>
      <c r="Q38" s="16">
        <f>+(P38/P$40)*100</f>
        <v>13.719069329900774</v>
      </c>
    </row>
    <row r="39" spans="1:17" s="12" customFormat="1" ht="19.5" customHeight="1">
      <c r="A39" s="8"/>
      <c r="B39" s="9" t="s">
        <v>17</v>
      </c>
      <c r="C39" s="10">
        <f aca="true" t="shared" si="2" ref="C39:Q39">C4+C6+C8+C10+C12+C14+C16+C18+C31+C33+C35+C37+C20+C22+C24+C26+C28+C30</f>
        <v>2738.612280524703</v>
      </c>
      <c r="D39" s="10">
        <f t="shared" si="2"/>
        <v>1244.5993282625916</v>
      </c>
      <c r="E39" s="10">
        <f t="shared" si="2"/>
        <v>773.1574070331317</v>
      </c>
      <c r="F39" s="10">
        <f t="shared" si="2"/>
        <v>471.44192122946</v>
      </c>
      <c r="G39" s="10">
        <f t="shared" si="2"/>
        <v>869.2117624507514</v>
      </c>
      <c r="H39" s="10">
        <f t="shared" si="2"/>
        <v>8197.655210903775</v>
      </c>
      <c r="I39" s="10">
        <f t="shared" si="2"/>
        <v>5363.239409123946</v>
      </c>
      <c r="J39" s="10">
        <f t="shared" si="2"/>
        <v>2834.4158017798295</v>
      </c>
      <c r="K39" s="10">
        <f t="shared" si="2"/>
        <v>4869.111531534045</v>
      </c>
      <c r="L39" s="10">
        <f t="shared" si="2"/>
        <v>226.75379706498</v>
      </c>
      <c r="M39" s="10">
        <f t="shared" si="2"/>
        <v>537.1941719002109</v>
      </c>
      <c r="N39" s="10">
        <f t="shared" si="2"/>
        <v>567.5366450285793</v>
      </c>
      <c r="O39" s="10">
        <f t="shared" si="2"/>
        <v>1428.7298266547311</v>
      </c>
      <c r="P39" s="10">
        <f t="shared" si="2"/>
        <v>20679.404554324366</v>
      </c>
      <c r="Q39" s="10">
        <f t="shared" si="2"/>
        <v>100.00000000000001</v>
      </c>
    </row>
    <row r="40" spans="1:17" s="17" customFormat="1" ht="19.5" customHeight="1">
      <c r="A40" s="13"/>
      <c r="B40" s="14" t="s">
        <v>20</v>
      </c>
      <c r="C40" s="18">
        <f aca="true" t="shared" si="3" ref="C40:Q40">C5+C7+C9+C11+C13+C15+C17+C19+C32+C34+C36+C38+C21+C23+C25+C27+C29</f>
        <v>2291.527181374603</v>
      </c>
      <c r="D40" s="18">
        <f t="shared" si="3"/>
        <v>1058.554266617155</v>
      </c>
      <c r="E40" s="18">
        <f t="shared" si="3"/>
        <v>624.7245989937804</v>
      </c>
      <c r="F40" s="18">
        <f t="shared" si="3"/>
        <v>433.82966762337463</v>
      </c>
      <c r="G40" s="18">
        <f t="shared" si="3"/>
        <v>796.3202271680055</v>
      </c>
      <c r="H40" s="18">
        <f t="shared" si="3"/>
        <v>6920.48693200754</v>
      </c>
      <c r="I40" s="18">
        <f t="shared" si="3"/>
        <v>4440.1027368064515</v>
      </c>
      <c r="J40" s="18">
        <f t="shared" si="3"/>
        <v>2480.38419520109</v>
      </c>
      <c r="K40" s="18">
        <f t="shared" si="3"/>
        <v>3431.5010757442697</v>
      </c>
      <c r="L40" s="18">
        <f t="shared" si="3"/>
        <v>202.6311357727175</v>
      </c>
      <c r="M40" s="18">
        <f t="shared" si="3"/>
        <v>464.7615539092225</v>
      </c>
      <c r="N40" s="18">
        <f t="shared" si="3"/>
        <v>448.5540266615661</v>
      </c>
      <c r="O40" s="18">
        <f t="shared" si="3"/>
        <v>1205.9583635288711</v>
      </c>
      <c r="P40" s="18">
        <f t="shared" si="3"/>
        <v>16820.294762783953</v>
      </c>
      <c r="Q40" s="18">
        <f t="shared" si="3"/>
        <v>99.99963078799776</v>
      </c>
    </row>
    <row r="41" spans="1:17" s="17" customFormat="1" ht="17.25" customHeight="1">
      <c r="A41" s="13"/>
      <c r="B41" s="9" t="s">
        <v>39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</row>
    <row r="42" spans="1:17" s="12" customFormat="1" ht="17.25" customHeight="1">
      <c r="A42" s="8">
        <v>18</v>
      </c>
      <c r="B42" s="9" t="s">
        <v>40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0">
        <f>+'[1]Journal (Lakh)'!O43/100</f>
        <v>415.19370000000004</v>
      </c>
      <c r="P42" s="10">
        <f aca="true" t="shared" si="4" ref="P42:P49">C42+D42+G42+H42+K42+L42+M42+N42+O42</f>
        <v>415.19370000000004</v>
      </c>
      <c r="Q42" s="11"/>
    </row>
    <row r="43" spans="1:17" s="17" customFormat="1" ht="17.25" customHeight="1">
      <c r="A43" s="13"/>
      <c r="B43" s="14" t="s">
        <v>20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0">
        <f>+'[1]Journal (Lakh)'!O44/100</f>
        <v>390.38</v>
      </c>
      <c r="P43" s="15">
        <f t="shared" si="4"/>
        <v>390.38</v>
      </c>
      <c r="Q43" s="16"/>
    </row>
    <row r="44" spans="1:17" s="17" customFormat="1" ht="32.25" customHeight="1">
      <c r="A44" s="8">
        <v>19</v>
      </c>
      <c r="B44" s="21" t="s">
        <v>41</v>
      </c>
      <c r="C44" s="20"/>
      <c r="D44" s="20"/>
      <c r="E44" s="20"/>
      <c r="F44" s="20"/>
      <c r="G44" s="20"/>
      <c r="H44" s="20"/>
      <c r="I44" s="20"/>
      <c r="J44" s="20"/>
      <c r="K44" s="10">
        <f>+'[1]Journal (Lakh)'!K45/100</f>
        <v>573.3744</v>
      </c>
      <c r="L44" s="20"/>
      <c r="M44" s="20"/>
      <c r="N44" s="10">
        <f>+'[1]Journal (Lakh)'!N45/100</f>
        <v>6.2435</v>
      </c>
      <c r="O44" s="10">
        <f>+'[1]Journal (Lakh)'!O45/100</f>
        <v>2.231</v>
      </c>
      <c r="P44" s="10">
        <f t="shared" si="4"/>
        <v>581.8489000000001</v>
      </c>
      <c r="Q44" s="16"/>
    </row>
    <row r="45" spans="1:17" s="17" customFormat="1" ht="18" customHeight="1">
      <c r="A45" s="13"/>
      <c r="B45" s="14" t="s">
        <v>20</v>
      </c>
      <c r="C45" s="20"/>
      <c r="D45" s="20"/>
      <c r="E45" s="20"/>
      <c r="F45" s="20"/>
      <c r="G45" s="20"/>
      <c r="H45" s="20"/>
      <c r="I45" s="20"/>
      <c r="J45" s="20"/>
      <c r="K45" s="10">
        <f>+'[1]Journal (Lakh)'!K46/100</f>
        <v>428.7346</v>
      </c>
      <c r="L45" s="22"/>
      <c r="M45" s="22"/>
      <c r="N45" s="10">
        <f>+'[1]Journal (Lakh)'!N46/100</f>
        <v>3.248</v>
      </c>
      <c r="O45" s="10">
        <f>+'[1]Journal (Lakh)'!O46/100</f>
        <v>1.8858000000000001</v>
      </c>
      <c r="P45" s="15">
        <f t="shared" si="4"/>
        <v>433.8684</v>
      </c>
      <c r="Q45" s="16"/>
    </row>
    <row r="46" spans="1:17" s="17" customFormat="1" ht="20.25" customHeight="1">
      <c r="A46" s="8">
        <v>20</v>
      </c>
      <c r="B46" s="9" t="s">
        <v>42</v>
      </c>
      <c r="C46" s="10"/>
      <c r="D46" s="10"/>
      <c r="E46" s="10"/>
      <c r="F46" s="10"/>
      <c r="G46" s="10"/>
      <c r="H46" s="10"/>
      <c r="I46" s="10"/>
      <c r="J46" s="10"/>
      <c r="K46" s="10">
        <f>+'[1]Journal (Lakh)'!K47/100</f>
        <v>81.86747620000001</v>
      </c>
      <c r="L46" s="10"/>
      <c r="M46" s="10"/>
      <c r="N46" s="10">
        <f>+'[1]Journal (Lakh)'!N47/100</f>
        <v>2.6544855000000003</v>
      </c>
      <c r="O46" s="10">
        <f>+'[1]Journal (Lakh)'!O47/100</f>
        <v>2.9550757</v>
      </c>
      <c r="P46" s="10">
        <f t="shared" si="4"/>
        <v>87.47703740000001</v>
      </c>
      <c r="Q46" s="11"/>
    </row>
    <row r="47" spans="1:17" s="17" customFormat="1" ht="18.75" customHeight="1">
      <c r="A47" s="13"/>
      <c r="B47" s="14" t="s">
        <v>20</v>
      </c>
      <c r="C47" s="15"/>
      <c r="D47" s="15"/>
      <c r="E47" s="15"/>
      <c r="F47" s="15"/>
      <c r="G47" s="15"/>
      <c r="H47" s="15"/>
      <c r="I47" s="15"/>
      <c r="J47" s="15"/>
      <c r="K47" s="15">
        <f>+'[1]Journal (Lakh)'!K48/100</f>
        <v>45.055539599999996</v>
      </c>
      <c r="L47" s="15"/>
      <c r="M47" s="15"/>
      <c r="N47" s="15">
        <f>+'[1]Journal (Lakh)'!N48/100</f>
        <v>1.8837885</v>
      </c>
      <c r="O47" s="15">
        <f>+'[1]Journal (Lakh)'!O48/100</f>
        <v>1.9742662999999998</v>
      </c>
      <c r="P47" s="15">
        <f t="shared" si="4"/>
        <v>48.913594399999994</v>
      </c>
      <c r="Q47" s="16"/>
    </row>
    <row r="48" spans="1:17" s="17" customFormat="1" ht="18.75" customHeight="1">
      <c r="A48" s="8">
        <v>21</v>
      </c>
      <c r="B48" s="9" t="s">
        <v>43</v>
      </c>
      <c r="C48" s="10"/>
      <c r="D48" s="10"/>
      <c r="E48" s="10"/>
      <c r="F48" s="10"/>
      <c r="G48" s="10"/>
      <c r="H48" s="10"/>
      <c r="I48" s="10"/>
      <c r="J48" s="10"/>
      <c r="K48" s="10">
        <f>+'[1]Journal (Lakh)'!K49/100</f>
        <v>8.2462712</v>
      </c>
      <c r="L48" s="10"/>
      <c r="M48" s="10"/>
      <c r="N48" s="10">
        <f>+'[1]Journal (Lakh)'!N49/100</f>
        <v>0</v>
      </c>
      <c r="O48" s="10">
        <f>+'[1]Journal (Lakh)'!O49/100</f>
        <v>0</v>
      </c>
      <c r="P48" s="10">
        <f t="shared" si="4"/>
        <v>8.2462712</v>
      </c>
      <c r="Q48" s="11"/>
    </row>
    <row r="49" spans="1:17" s="17" customFormat="1" ht="18.75" customHeight="1">
      <c r="A49" s="13"/>
      <c r="B49" s="14" t="s">
        <v>20</v>
      </c>
      <c r="C49" s="15"/>
      <c r="D49" s="15"/>
      <c r="E49" s="15"/>
      <c r="F49" s="15"/>
      <c r="G49" s="15"/>
      <c r="H49" s="15"/>
      <c r="I49" s="15"/>
      <c r="J49" s="15"/>
      <c r="K49" s="15">
        <f>+'[1]Journal (Lakh)'!K50/100</f>
        <v>0</v>
      </c>
      <c r="L49" s="15"/>
      <c r="M49" s="15"/>
      <c r="N49" s="15">
        <f>+'[1]Journal (Lakh)'!N50/100</f>
        <v>0</v>
      </c>
      <c r="O49" s="15">
        <f>+'[1]Journal (Lakh)'!O50/100</f>
        <v>0</v>
      </c>
      <c r="P49" s="15">
        <f t="shared" si="4"/>
        <v>0</v>
      </c>
      <c r="Q49" s="16"/>
    </row>
    <row r="50" spans="1:17" ht="15" customHeight="1">
      <c r="A50" s="23" t="s">
        <v>44</v>
      </c>
      <c r="B50" s="23"/>
      <c r="C50" s="23"/>
      <c r="D50" s="23"/>
      <c r="E50" s="23"/>
      <c r="F50" s="23"/>
      <c r="G50" s="23"/>
      <c r="H50" s="24"/>
      <c r="I50" s="24"/>
      <c r="J50" s="2"/>
      <c r="K50" s="25"/>
      <c r="L50" s="2"/>
      <c r="M50" s="2"/>
      <c r="N50" s="2"/>
      <c r="O50" s="2"/>
      <c r="P50" s="2"/>
      <c r="Q50" s="2"/>
    </row>
    <row r="51" spans="1:17" ht="15" customHeight="1">
      <c r="A51" s="26"/>
      <c r="B51" s="27" t="s">
        <v>45</v>
      </c>
      <c r="C51" s="27"/>
      <c r="D51" s="27"/>
      <c r="E51" s="27"/>
      <c r="F51" s="27"/>
      <c r="G51" s="27"/>
      <c r="H51" s="24"/>
      <c r="I51" s="24"/>
      <c r="J51" s="2"/>
      <c r="K51" s="25"/>
      <c r="L51" s="2"/>
      <c r="M51" s="2"/>
      <c r="N51" s="2"/>
      <c r="O51" s="2"/>
      <c r="P51" s="2"/>
      <c r="Q51" s="2"/>
    </row>
    <row r="52" spans="1:17" ht="15.75">
      <c r="A52" s="28" t="s">
        <v>46</v>
      </c>
      <c r="B52" s="28"/>
      <c r="C52" s="28"/>
      <c r="D52" s="28"/>
      <c r="E52" s="28"/>
      <c r="F52" s="28"/>
      <c r="G52" s="28"/>
      <c r="H52" s="28"/>
      <c r="I52" s="24"/>
      <c r="J52" s="2"/>
      <c r="K52" s="25"/>
      <c r="L52" s="2"/>
      <c r="M52" s="2"/>
      <c r="N52" s="2"/>
      <c r="O52" s="2"/>
      <c r="P52" s="2"/>
      <c r="Q52" s="2"/>
    </row>
  </sheetData>
  <mergeCells count="3">
    <mergeCell ref="A1:L1"/>
    <mergeCell ref="A50:G50"/>
    <mergeCell ref="A52:H52"/>
  </mergeCells>
  <printOptions horizontalCentered="1" verticalCentered="1"/>
  <pageMargins left="0.2" right="0.25" top="0.21" bottom="0" header="0.25" footer="0.17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2010-11-30T05:19:09Z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