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20" firstSheet="1" activeTab="1"/>
  </bookViews>
  <sheets>
    <sheet name="APRIL_2017_Website" sheetId="1" state="hidden" r:id="rId1"/>
    <sheet name="MAY_2017_Website" sheetId="2" r:id="rId2"/>
  </sheets>
  <definedNames>
    <definedName name="New_India" localSheetId="1">'MAY_2017_Website'!$C$33:$F$36</definedName>
    <definedName name="New_India">'APRIL_2017_Website'!$B$33:$E$36</definedName>
    <definedName name="_xlnm.Print_Area" localSheetId="0">'APRIL_2017_Website'!$A$1:$G$46</definedName>
    <definedName name="_xlnm.Print_Area" localSheetId="1">'MAY_2017_Website'!$B$1:$H$46</definedName>
  </definedNames>
  <calcPr fullCalcOnLoad="1"/>
</workbook>
</file>

<file path=xl/sharedStrings.xml><?xml version="1.0" encoding="utf-8"?>
<sst xmlns="http://schemas.openxmlformats.org/spreadsheetml/2006/main" count="110" uniqueCount="56">
  <si>
    <t>INSURER</t>
  </si>
  <si>
    <t>GROWTH OVER THE CORRESPONDING PERIOD OF PREVIOUS YEAR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</si>
  <si>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</si>
  <si>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</si>
  <si>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</si>
  <si>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</si>
  <si>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</si>
  <si>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</si>
  <si>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</si>
  <si>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>Cholamandalam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</si>
  <si>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</si>
  <si>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</si>
  <si>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</si>
  <si>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</si>
  <si>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</si>
  <si>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</t>
  </si>
  <si>
    <r>
      <t>HDFC General (</t>
    </r>
    <r>
      <rPr>
        <b/>
        <sz val="8"/>
        <rFont val="Arial"/>
        <family val="2"/>
      </rPr>
      <t>Formerly Known as L&amp;T General</t>
    </r>
    <r>
      <rPr>
        <sz val="8"/>
        <rFont val="Arial"/>
        <family val="2"/>
      </rPr>
      <t>)</t>
    </r>
  </si>
  <si>
    <t>Magma HDI</t>
  </si>
  <si>
    <t>Liberty</t>
  </si>
  <si>
    <t>Kotak Mahindra#</t>
  </si>
  <si>
    <t>Private Sector Gen. Insurers Total</t>
  </si>
  <si>
    <t>Star Health &amp; Allied Insurance</t>
  </si>
  <si>
    <t>Apollo MUNICH</t>
  </si>
  <si>
    <t xml:space="preserve">Max BUPA </t>
  </si>
  <si>
    <t>Religare</t>
  </si>
  <si>
    <t>Cigna TTK</t>
  </si>
  <si>
    <t>Aditya Birla Health **</t>
  </si>
  <si>
    <t>NA</t>
  </si>
  <si>
    <t>Stand-alone Pvt Health Insurers</t>
  </si>
  <si>
    <t>New India</t>
  </si>
  <si>
    <t xml:space="preserve">National </t>
  </si>
  <si>
    <t>United India</t>
  </si>
  <si>
    <t>Oriental</t>
  </si>
  <si>
    <t>Public Sector Insurers Total</t>
  </si>
  <si>
    <t>ECGC</t>
  </si>
  <si>
    <t>AIC</t>
  </si>
  <si>
    <t>Specialized PSU Insurers</t>
  </si>
  <si>
    <t>PRIVATE TOTAL</t>
  </si>
  <si>
    <t>PUBLIC TOTAL</t>
  </si>
  <si>
    <t xml:space="preserve">GRAND TOTAL </t>
  </si>
  <si>
    <t xml:space="preserve">Note: Compiled on the basis of data submitted by the Insurance companies      </t>
  </si>
  <si>
    <t xml:space="preserve"> # Commenced operations in Dec 2015</t>
  </si>
  <si>
    <t>** commenced operations in October 2016</t>
  </si>
  <si>
    <t>2017-18</t>
  </si>
  <si>
    <t>INSURANCE REGULATORY AND DEVELOPMENT AUTHORITY OF INDIA</t>
  </si>
  <si>
    <t>For The Month of APRIL</t>
  </si>
  <si>
    <t>MARKET SHARE UPTO the Month Of April , 2017</t>
  </si>
  <si>
    <t>Upto APRIL 2017</t>
  </si>
  <si>
    <t>GROSS DIRECT PREMIUM UNDERWRITTEN FOR AND UPTO THE MONTH  OF APRIL, 2017</t>
  </si>
  <si>
    <t>(Rs. in crores)</t>
  </si>
  <si>
    <t>2016-17</t>
  </si>
  <si>
    <t>GROSS DIRECT PREMIUM UNDERWRITTEN FOR AND UPTO THE MONTH  OF MAY, 2017</t>
  </si>
  <si>
    <t>Upto MAY 2017</t>
  </si>
  <si>
    <t>FLASH FIGURES -- NON LIFE INSURERS ( Provisional &amp; Unaudited)</t>
  </si>
  <si>
    <t>MARKET SHARE UPTO the Month Of  May, 2017</t>
  </si>
  <si>
    <t>For The Month of MAY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</si>
</sst>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h:mm:ss\ AM/PM"/>
    <numFmt numFmtId="171" formatCode="_ * #,##0.00_ ;_ * \-#,##0.00_ ;_ * &quot;-&quot;??_ ;_ @_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Trebuchet MS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name val="Bookman Old Style"/>
      <family val="1"/>
    </font>
    <font>
      <sz val="11"/>
      <name val="Trebuchet MS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56"/>
      <name val="Arial"/>
      <family val="2"/>
    </font>
    <font>
      <sz val="11"/>
      <color indexed="8"/>
      <name val="Arial"/>
      <family val="2"/>
    </font>
    <font>
      <sz val="12"/>
      <color indexed="18"/>
      <name val="Arial"/>
      <family val="2"/>
    </font>
    <font>
      <b/>
      <sz val="11"/>
      <name val="Rupee Foradian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1F497D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rgb="FF00008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6D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" fillId="0" borderId="0" xfId="59" applyFont="1" applyAlignment="1">
      <alignment vertical="center"/>
      <protection/>
    </xf>
    <xf numFmtId="0" fontId="4" fillId="0" borderId="0" xfId="59" applyFont="1" applyBorder="1" applyAlignment="1">
      <alignment vertical="center"/>
      <protection/>
    </xf>
    <xf numFmtId="0" fontId="3" fillId="0" borderId="0" xfId="59" applyFont="1" applyAlignment="1">
      <alignment horizontal="right" vertical="center"/>
      <protection/>
    </xf>
    <xf numFmtId="0" fontId="4" fillId="0" borderId="0" xfId="59" applyFont="1" applyFill="1" applyAlignment="1">
      <alignment vertical="center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vertical="center"/>
      <protection/>
    </xf>
    <xf numFmtId="0" fontId="4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8" fillId="0" borderId="10" xfId="59" applyFont="1" applyBorder="1">
      <alignment/>
      <protection/>
    </xf>
    <xf numFmtId="0" fontId="9" fillId="0" borderId="10" xfId="59" applyFont="1" applyFill="1" applyBorder="1">
      <alignment/>
      <protection/>
    </xf>
    <xf numFmtId="0" fontId="10" fillId="0" borderId="0" xfId="0" applyFont="1" applyAlignment="1">
      <alignment/>
    </xf>
    <xf numFmtId="2" fontId="4" fillId="0" borderId="0" xfId="59" applyNumberFormat="1" applyFont="1" applyBorder="1" applyAlignment="1">
      <alignment vertical="center"/>
      <protection/>
    </xf>
    <xf numFmtId="2" fontId="3" fillId="0" borderId="0" xfId="45" applyNumberFormat="1" applyFont="1" applyFill="1" applyBorder="1" applyAlignment="1">
      <alignment vertical="center" wrapText="1"/>
    </xf>
    <xf numFmtId="2" fontId="4" fillId="0" borderId="0" xfId="59" applyNumberFormat="1" applyFont="1" applyFill="1" applyBorder="1" applyAlignment="1">
      <alignment vertical="center"/>
      <protection/>
    </xf>
    <xf numFmtId="2" fontId="3" fillId="0" borderId="0" xfId="45" applyNumberFormat="1" applyFont="1" applyFill="1" applyBorder="1" applyAlignment="1">
      <alignment vertical="center"/>
    </xf>
    <xf numFmtId="0" fontId="4" fillId="0" borderId="0" xfId="59" applyFont="1" applyFill="1" applyBorder="1" applyAlignment="1">
      <alignment vertical="center"/>
      <protection/>
    </xf>
    <xf numFmtId="0" fontId="5" fillId="33" borderId="10" xfId="59" applyFont="1" applyFill="1" applyBorder="1">
      <alignment/>
      <protection/>
    </xf>
    <xf numFmtId="0" fontId="3" fillId="33" borderId="10" xfId="59" applyFont="1" applyFill="1" applyBorder="1" applyAlignment="1">
      <alignment vertical="center"/>
      <protection/>
    </xf>
    <xf numFmtId="2" fontId="3" fillId="34" borderId="10" xfId="45" applyNumberFormat="1" applyFont="1" applyFill="1" applyBorder="1" applyAlignment="1">
      <alignment vertical="center"/>
    </xf>
    <xf numFmtId="2" fontId="3" fillId="35" borderId="10" xfId="45" applyNumberFormat="1" applyFont="1" applyFill="1" applyBorder="1" applyAlignment="1">
      <alignment vertical="center"/>
    </xf>
    <xf numFmtId="0" fontId="55" fillId="0" borderId="10" xfId="0" applyFont="1" applyBorder="1" applyAlignment="1">
      <alignment/>
    </xf>
    <xf numFmtId="0" fontId="55" fillId="0" borderId="0" xfId="0" applyFont="1" applyAlignment="1">
      <alignment/>
    </xf>
    <xf numFmtId="2" fontId="11" fillId="0" borderId="10" xfId="59" applyNumberFormat="1" applyFont="1" applyBorder="1" applyAlignment="1">
      <alignment/>
      <protection/>
    </xf>
    <xf numFmtId="2" fontId="11" fillId="0" borderId="10" xfId="45" applyNumberFormat="1" applyFont="1" applyFill="1" applyBorder="1" applyAlignment="1">
      <alignment/>
    </xf>
    <xf numFmtId="0" fontId="55" fillId="0" borderId="10" xfId="0" applyFont="1" applyBorder="1" applyAlignment="1">
      <alignment/>
    </xf>
    <xf numFmtId="2" fontId="12" fillId="33" borderId="10" xfId="59" applyNumberFormat="1" applyFont="1" applyFill="1" applyBorder="1" applyAlignment="1">
      <alignment/>
      <protection/>
    </xf>
    <xf numFmtId="2" fontId="12" fillId="33" borderId="10" xfId="45" applyNumberFormat="1" applyFont="1" applyFill="1" applyBorder="1" applyAlignment="1">
      <alignment/>
    </xf>
    <xf numFmtId="2" fontId="11" fillId="0" borderId="10" xfId="45" applyNumberFormat="1" applyFont="1" applyFill="1" applyBorder="1" applyAlignment="1">
      <alignment horizontal="right"/>
    </xf>
    <xf numFmtId="2" fontId="12" fillId="0" borderId="10" xfId="45" applyNumberFormat="1" applyFont="1" applyFill="1" applyBorder="1" applyAlignment="1">
      <alignment/>
    </xf>
    <xf numFmtId="2" fontId="12" fillId="34" borderId="10" xfId="59" applyNumberFormat="1" applyFont="1" applyFill="1" applyBorder="1" applyAlignment="1">
      <alignment/>
      <protection/>
    </xf>
    <xf numFmtId="2" fontId="12" fillId="34" borderId="10" xfId="45" applyNumberFormat="1" applyFont="1" applyFill="1" applyBorder="1" applyAlignment="1">
      <alignment/>
    </xf>
    <xf numFmtId="2" fontId="12" fillId="35" borderId="10" xfId="59" applyNumberFormat="1" applyFont="1" applyFill="1" applyBorder="1" applyAlignment="1">
      <alignment/>
      <protection/>
    </xf>
    <xf numFmtId="2" fontId="12" fillId="35" borderId="10" xfId="45" applyNumberFormat="1" applyFont="1" applyFill="1" applyBorder="1" applyAlignment="1">
      <alignment/>
    </xf>
    <xf numFmtId="0" fontId="11" fillId="0" borderId="0" xfId="59" applyFont="1" applyBorder="1" applyAlignment="1">
      <alignment vertical="center"/>
      <protection/>
    </xf>
    <xf numFmtId="2" fontId="11" fillId="0" borderId="0" xfId="59" applyNumberFormat="1" applyFont="1" applyAlignment="1">
      <alignment vertical="center"/>
      <protection/>
    </xf>
    <xf numFmtId="0" fontId="56" fillId="0" borderId="11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11" fillId="0" borderId="0" xfId="59" applyFont="1" applyAlignment="1">
      <alignment vertical="center"/>
      <protection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right" vertical="center"/>
    </xf>
    <xf numFmtId="2" fontId="55" fillId="0" borderId="10" xfId="0" applyNumberFormat="1" applyFont="1" applyBorder="1" applyAlignment="1">
      <alignment/>
    </xf>
    <xf numFmtId="2" fontId="55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/>
    </xf>
    <xf numFmtId="43" fontId="55" fillId="0" borderId="12" xfId="42" applyFont="1" applyBorder="1" applyAlignment="1">
      <alignment/>
    </xf>
    <xf numFmtId="2" fontId="55" fillId="0" borderId="0" xfId="0" applyNumberFormat="1" applyFont="1" applyAlignment="1">
      <alignment/>
    </xf>
    <xf numFmtId="2" fontId="58" fillId="0" borderId="10" xfId="0" applyNumberFormat="1" applyFont="1" applyBorder="1" applyAlignment="1">
      <alignment/>
    </xf>
    <xf numFmtId="2" fontId="58" fillId="0" borderId="10" xfId="0" applyNumberFormat="1" applyFont="1" applyBorder="1" applyAlignment="1">
      <alignment/>
    </xf>
    <xf numFmtId="2" fontId="58" fillId="0" borderId="13" xfId="0" applyNumberFormat="1" applyFont="1" applyBorder="1" applyAlignment="1">
      <alignment/>
    </xf>
    <xf numFmtId="2" fontId="11" fillId="0" borderId="14" xfId="45" applyNumberFormat="1" applyFont="1" applyFill="1" applyBorder="1" applyAlignment="1">
      <alignment/>
    </xf>
    <xf numFmtId="0" fontId="55" fillId="0" borderId="0" xfId="0" applyFont="1" applyAlignment="1">
      <alignment horizontal="right"/>
    </xf>
    <xf numFmtId="2" fontId="11" fillId="0" borderId="10" xfId="59" applyNumberFormat="1" applyFont="1" applyBorder="1" applyAlignment="1">
      <alignment horizontal="right"/>
      <protection/>
    </xf>
    <xf numFmtId="0" fontId="8" fillId="0" borderId="15" xfId="59" applyFont="1" applyBorder="1">
      <alignment/>
      <protection/>
    </xf>
    <xf numFmtId="0" fontId="55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2" fontId="59" fillId="0" borderId="10" xfId="0" applyNumberFormat="1" applyFont="1" applyBorder="1" applyAlignment="1">
      <alignment horizontal="right"/>
    </xf>
    <xf numFmtId="43" fontId="55" fillId="36" borderId="10" xfId="42" applyNumberFormat="1" applyFont="1" applyFill="1" applyBorder="1" applyAlignment="1">
      <alignment horizontal="right"/>
    </xf>
    <xf numFmtId="43" fontId="55" fillId="37" borderId="10" xfId="42" applyNumberFormat="1" applyFont="1" applyFill="1" applyBorder="1" applyAlignment="1">
      <alignment horizontal="right"/>
    </xf>
    <xf numFmtId="4" fontId="58" fillId="0" borderId="10" xfId="0" applyNumberFormat="1" applyFont="1" applyBorder="1" applyAlignment="1">
      <alignment horizontal="right"/>
    </xf>
    <xf numFmtId="4" fontId="55" fillId="0" borderId="10" xfId="0" applyNumberFormat="1" applyFont="1" applyBorder="1" applyAlignment="1">
      <alignment horizontal="right"/>
    </xf>
    <xf numFmtId="171" fontId="55" fillId="0" borderId="10" xfId="42" applyNumberFormat="1" applyFont="1" applyBorder="1" applyAlignment="1">
      <alignment horizontal="right" vertical="top" wrapText="1"/>
    </xf>
    <xf numFmtId="0" fontId="58" fillId="0" borderId="12" xfId="0" applyFont="1" applyBorder="1" applyAlignment="1">
      <alignment horizontal="right"/>
    </xf>
    <xf numFmtId="0" fontId="58" fillId="0" borderId="0" xfId="0" applyFont="1" applyAlignment="1">
      <alignment horizontal="right"/>
    </xf>
    <xf numFmtId="2" fontId="55" fillId="0" borderId="10" xfId="0" applyNumberFormat="1" applyFont="1" applyBorder="1" applyAlignment="1">
      <alignment horizontal="right"/>
    </xf>
    <xf numFmtId="4" fontId="55" fillId="0" borderId="10" xfId="0" applyNumberFormat="1" applyFont="1" applyBorder="1" applyAlignment="1">
      <alignment horizontal="right" vertical="center"/>
    </xf>
    <xf numFmtId="0" fontId="60" fillId="0" borderId="10" xfId="0" applyFont="1" applyBorder="1" applyAlignment="1">
      <alignment horizontal="right"/>
    </xf>
    <xf numFmtId="43" fontId="55" fillId="0" borderId="12" xfId="42" applyFont="1" applyBorder="1" applyAlignment="1">
      <alignment horizontal="right"/>
    </xf>
    <xf numFmtId="2" fontId="11" fillId="0" borderId="12" xfId="59" applyNumberFormat="1" applyFont="1" applyBorder="1" applyAlignment="1">
      <alignment horizontal="right"/>
      <protection/>
    </xf>
    <xf numFmtId="2" fontId="58" fillId="0" borderId="10" xfId="0" applyNumberFormat="1" applyFont="1" applyBorder="1" applyAlignment="1">
      <alignment horizontal="right"/>
    </xf>
    <xf numFmtId="0" fontId="6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62" fillId="0" borderId="10" xfId="0" applyFont="1" applyBorder="1" applyAlignment="1">
      <alignment horizontal="right"/>
    </xf>
    <xf numFmtId="2" fontId="12" fillId="34" borderId="10" xfId="59" applyNumberFormat="1" applyFont="1" applyFill="1" applyBorder="1" applyAlignment="1">
      <alignment horizontal="right"/>
      <protection/>
    </xf>
    <xf numFmtId="0" fontId="5" fillId="34" borderId="10" xfId="59" applyFont="1" applyFill="1" applyBorder="1">
      <alignment/>
      <protection/>
    </xf>
    <xf numFmtId="2" fontId="12" fillId="34" borderId="12" xfId="59" applyNumberFormat="1" applyFont="1" applyFill="1" applyBorder="1" applyAlignment="1">
      <alignment horizontal="right"/>
      <protection/>
    </xf>
    <xf numFmtId="0" fontId="3" fillId="34" borderId="10" xfId="59" applyFont="1" applyFill="1" applyBorder="1" applyAlignment="1">
      <alignment vertical="center"/>
      <protection/>
    </xf>
    <xf numFmtId="2" fontId="3" fillId="38" borderId="10" xfId="45" applyNumberFormat="1" applyFont="1" applyFill="1" applyBorder="1" applyAlignment="1">
      <alignment vertical="center"/>
    </xf>
    <xf numFmtId="2" fontId="12" fillId="38" borderId="10" xfId="59" applyNumberFormat="1" applyFont="1" applyFill="1" applyBorder="1" applyAlignment="1">
      <alignment horizontal="right"/>
      <protection/>
    </xf>
    <xf numFmtId="2" fontId="12" fillId="38" borderId="10" xfId="45" applyNumberFormat="1" applyFont="1" applyFill="1" applyBorder="1" applyAlignment="1">
      <alignment/>
    </xf>
    <xf numFmtId="2" fontId="3" fillId="19" borderId="10" xfId="45" applyNumberFormat="1" applyFont="1" applyFill="1" applyBorder="1" applyAlignment="1">
      <alignment vertical="center"/>
    </xf>
    <xf numFmtId="2" fontId="12" fillId="19" borderId="10" xfId="59" applyNumberFormat="1" applyFont="1" applyFill="1" applyBorder="1" applyAlignment="1">
      <alignment horizontal="right"/>
      <protection/>
    </xf>
    <xf numFmtId="2" fontId="12" fillId="19" borderId="10" xfId="45" applyNumberFormat="1" applyFont="1" applyFill="1" applyBorder="1" applyAlignment="1">
      <alignment/>
    </xf>
    <xf numFmtId="2" fontId="3" fillId="39" borderId="10" xfId="45" applyNumberFormat="1" applyFont="1" applyFill="1" applyBorder="1" applyAlignment="1">
      <alignment vertical="center"/>
    </xf>
    <xf numFmtId="2" fontId="12" fillId="39" borderId="10" xfId="59" applyNumberFormat="1" applyFont="1" applyFill="1" applyBorder="1" applyAlignment="1">
      <alignment horizontal="right"/>
      <protection/>
    </xf>
    <xf numFmtId="2" fontId="12" fillId="39" borderId="10" xfId="45" applyNumberFormat="1" applyFont="1" applyFill="1" applyBorder="1" applyAlignment="1">
      <alignment/>
    </xf>
    <xf numFmtId="2" fontId="12" fillId="0" borderId="0" xfId="45" applyNumberFormat="1" applyFont="1" applyFill="1" applyBorder="1" applyAlignment="1">
      <alignment vertical="top" wrapText="1"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Alignment="1" quotePrefix="1">
      <alignment horizontal="center" vertical="center"/>
      <protection/>
    </xf>
    <xf numFmtId="0" fontId="3" fillId="0" borderId="0" xfId="59" applyFont="1" applyFill="1" applyAlignment="1" quotePrefix="1">
      <alignment horizontal="center" vertical="center"/>
      <protection/>
    </xf>
    <xf numFmtId="0" fontId="3" fillId="0" borderId="0" xfId="59" applyFont="1" applyAlignment="1" quotePrefix="1">
      <alignment horizontal="center"/>
      <protection/>
    </xf>
    <xf numFmtId="0" fontId="3" fillId="0" borderId="0" xfId="59" applyFont="1" applyFill="1" applyAlignment="1" quotePrefix="1">
      <alignment horizontal="center"/>
      <protection/>
    </xf>
    <xf numFmtId="0" fontId="3" fillId="0" borderId="10" xfId="59" applyFont="1" applyBorder="1" applyAlignment="1">
      <alignment horizontal="center" vertical="center"/>
      <protection/>
    </xf>
    <xf numFmtId="0" fontId="5" fillId="0" borderId="15" xfId="59" applyFont="1" applyBorder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/>
      <protection/>
    </xf>
    <xf numFmtId="0" fontId="5" fillId="0" borderId="15" xfId="59" applyFont="1" applyBorder="1" applyAlignment="1">
      <alignment horizontal="center" vertical="center" wrapText="1"/>
      <protection/>
    </xf>
    <xf numFmtId="0" fontId="5" fillId="0" borderId="14" xfId="59" applyFont="1" applyBorder="1" applyAlignment="1">
      <alignment horizontal="center" vertical="center" wrapText="1"/>
      <protection/>
    </xf>
    <xf numFmtId="0" fontId="3" fillId="0" borderId="10" xfId="59" applyFont="1" applyBorder="1" applyAlignment="1" quotePrefix="1">
      <alignment horizontal="center" vertical="center" wrapText="1"/>
      <protection/>
    </xf>
    <xf numFmtId="0" fontId="3" fillId="0" borderId="10" xfId="59" applyFont="1" applyFill="1" applyBorder="1" applyAlignment="1" quotePrefix="1">
      <alignment horizontal="center" vertical="center" wrapText="1"/>
      <protection/>
    </xf>
    <xf numFmtId="0" fontId="34" fillId="0" borderId="0" xfId="59" applyFont="1" applyAlignment="1">
      <alignment horizontal="center" vertical="center"/>
      <protection/>
    </xf>
    <xf numFmtId="0" fontId="34" fillId="0" borderId="0" xfId="59" applyFont="1" applyFill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535"/>
  <sheetViews>
    <sheetView zoomScalePageLayoutView="0" workbookViewId="0" topLeftCell="A1">
      <pane xSplit="1" ySplit="6" topLeftCell="B7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J8" sqref="J8"/>
    </sheetView>
  </sheetViews>
  <sheetFormatPr defaultColWidth="9.140625" defaultRowHeight="15"/>
  <cols>
    <col min="1" max="1" width="30.7109375" style="1" bestFit="1" customWidth="1"/>
    <col min="2" max="2" width="14.421875" style="1" bestFit="1" customWidth="1"/>
    <col min="3" max="3" width="15.57421875" style="1" bestFit="1" customWidth="1"/>
    <col min="4" max="4" width="14.421875" style="1" bestFit="1" customWidth="1"/>
    <col min="5" max="5" width="15.57421875" style="1" bestFit="1" customWidth="1"/>
    <col min="6" max="6" width="17.57421875" style="1" customWidth="1"/>
    <col min="7" max="7" width="15.28125" style="4" customWidth="1"/>
    <col min="8" max="16384" width="9.140625" style="1" customWidth="1"/>
  </cols>
  <sheetData>
    <row r="1" spans="1:7" ht="15.75" customHeight="1">
      <c r="A1" s="88" t="s">
        <v>44</v>
      </c>
      <c r="B1" s="88"/>
      <c r="C1" s="88"/>
      <c r="D1" s="88"/>
      <c r="E1" s="88"/>
      <c r="F1" s="88"/>
      <c r="G1" s="89"/>
    </row>
    <row r="2" spans="1:7" ht="15.75" customHeight="1">
      <c r="A2" s="90" t="s">
        <v>53</v>
      </c>
      <c r="B2" s="90"/>
      <c r="C2" s="90"/>
      <c r="D2" s="90"/>
      <c r="E2" s="90"/>
      <c r="F2" s="90"/>
      <c r="G2" s="91"/>
    </row>
    <row r="3" spans="1:7" ht="15.75" customHeight="1">
      <c r="A3" s="92" t="s">
        <v>48</v>
      </c>
      <c r="B3" s="92"/>
      <c r="C3" s="92"/>
      <c r="D3" s="92"/>
      <c r="E3" s="92"/>
      <c r="F3" s="92"/>
      <c r="G3" s="93"/>
    </row>
    <row r="4" spans="2:6" ht="15.75" customHeight="1">
      <c r="B4" s="2"/>
      <c r="C4" s="3" t="s">
        <v>49</v>
      </c>
      <c r="D4" s="2"/>
      <c r="E4" s="2"/>
      <c r="F4" s="2"/>
    </row>
    <row r="5" spans="1:7" ht="22.5" customHeight="1">
      <c r="A5" s="94" t="s">
        <v>0</v>
      </c>
      <c r="B5" s="95" t="s">
        <v>45</v>
      </c>
      <c r="C5" s="96"/>
      <c r="D5" s="97" t="s">
        <v>47</v>
      </c>
      <c r="E5" s="98"/>
      <c r="F5" s="99" t="s">
        <v>46</v>
      </c>
      <c r="G5" s="100" t="s">
        <v>1</v>
      </c>
    </row>
    <row r="6" spans="1:7" ht="54" customHeight="1">
      <c r="A6" s="94"/>
      <c r="B6" s="5" t="s">
        <v>43</v>
      </c>
      <c r="C6" s="5" t="s">
        <v>50</v>
      </c>
      <c r="D6" s="5" t="s">
        <v>43</v>
      </c>
      <c r="E6" s="5" t="s">
        <v>50</v>
      </c>
      <c r="F6" s="99"/>
      <c r="G6" s="100"/>
    </row>
    <row r="7" spans="1:7" ht="20.25" customHeight="1">
      <c r="A7" s="6" t="s">
        <v>2</v>
      </c>
      <c r="B7" s="23">
        <v>250.03</v>
      </c>
      <c r="C7" s="23">
        <v>204.53</v>
      </c>
      <c r="D7" s="23">
        <v>250.03</v>
      </c>
      <c r="E7" s="23">
        <v>204.53</v>
      </c>
      <c r="F7" s="24">
        <f aca="true" t="shared" si="0" ref="F7:F43">(D7/D$43)*100</f>
        <v>2.0483476675190238</v>
      </c>
      <c r="G7" s="24">
        <f aca="true" t="shared" si="1" ref="G7:G24">(D7-E7)/E7*100</f>
        <v>22.246125262797634</v>
      </c>
    </row>
    <row r="8" spans="1:8" s="2" customFormat="1" ht="20.25" customHeight="1">
      <c r="A8" s="6" t="s">
        <v>3</v>
      </c>
      <c r="B8" s="23">
        <v>576</v>
      </c>
      <c r="C8" s="23">
        <v>445</v>
      </c>
      <c r="D8" s="23">
        <v>576</v>
      </c>
      <c r="E8" s="23">
        <v>445</v>
      </c>
      <c r="F8" s="24">
        <f t="shared" si="0"/>
        <v>4.71882676675182</v>
      </c>
      <c r="G8" s="24">
        <f t="shared" si="1"/>
        <v>29.438202247191008</v>
      </c>
      <c r="H8" s="1"/>
    </row>
    <row r="9" spans="1:8" s="2" customFormat="1" ht="20.25" customHeight="1">
      <c r="A9" s="6" t="s">
        <v>4</v>
      </c>
      <c r="B9" s="48">
        <v>509.83</v>
      </c>
      <c r="C9" s="48">
        <v>391.48</v>
      </c>
      <c r="D9" s="48">
        <v>509.83</v>
      </c>
      <c r="E9" s="48">
        <v>391.48</v>
      </c>
      <c r="F9" s="24">
        <f t="shared" si="0"/>
        <v>4.176735157106043</v>
      </c>
      <c r="G9" s="24">
        <f t="shared" si="1"/>
        <v>30.2314294472259</v>
      </c>
      <c r="H9" s="1"/>
    </row>
    <row r="10" spans="1:8" s="2" customFormat="1" ht="20.25" customHeight="1">
      <c r="A10" s="6" t="s">
        <v>5</v>
      </c>
      <c r="B10" s="43">
        <v>446.72</v>
      </c>
      <c r="C10" s="43">
        <v>419.81</v>
      </c>
      <c r="D10" s="43">
        <v>446.72</v>
      </c>
      <c r="E10" s="43">
        <v>419.81</v>
      </c>
      <c r="F10" s="24">
        <f t="shared" si="0"/>
        <v>3.659712314658634</v>
      </c>
      <c r="G10" s="24">
        <f t="shared" si="1"/>
        <v>6.410042638336397</v>
      </c>
      <c r="H10" s="1"/>
    </row>
    <row r="11" spans="1:8" s="2" customFormat="1" ht="20.25" customHeight="1">
      <c r="A11" s="6" t="s">
        <v>6</v>
      </c>
      <c r="B11" s="43">
        <v>1197.54</v>
      </c>
      <c r="C11" s="43">
        <v>1110.72</v>
      </c>
      <c r="D11" s="43">
        <v>1197.54</v>
      </c>
      <c r="E11" s="43">
        <v>1110.72</v>
      </c>
      <c r="F11" s="24">
        <f t="shared" si="0"/>
        <v>9.810735774749958</v>
      </c>
      <c r="G11" s="24">
        <f t="shared" si="1"/>
        <v>7.816551426101983</v>
      </c>
      <c r="H11" s="1"/>
    </row>
    <row r="12" spans="1:8" s="2" customFormat="1" ht="20.25" customHeight="1">
      <c r="A12" s="6" t="s">
        <v>7</v>
      </c>
      <c r="B12" s="48">
        <v>757.99</v>
      </c>
      <c r="C12" s="48">
        <v>600.24</v>
      </c>
      <c r="D12" s="48">
        <v>757.99</v>
      </c>
      <c r="E12" s="48">
        <v>600.24</v>
      </c>
      <c r="F12" s="24">
        <f t="shared" si="0"/>
        <v>6.209763022448286</v>
      </c>
      <c r="G12" s="24">
        <f t="shared" si="1"/>
        <v>26.281154204984674</v>
      </c>
      <c r="H12" s="1"/>
    </row>
    <row r="13" spans="1:8" s="2" customFormat="1" ht="20.25" customHeight="1">
      <c r="A13" s="6" t="s">
        <v>8</v>
      </c>
      <c r="B13" s="43">
        <v>760.63</v>
      </c>
      <c r="C13" s="43">
        <v>373.45</v>
      </c>
      <c r="D13" s="43">
        <v>760.63</v>
      </c>
      <c r="E13" s="43">
        <v>373.45</v>
      </c>
      <c r="F13" s="24">
        <f t="shared" si="0"/>
        <v>6.231390978462565</v>
      </c>
      <c r="G13" s="24">
        <f t="shared" si="1"/>
        <v>103.6765296559111</v>
      </c>
      <c r="H13" s="1"/>
    </row>
    <row r="14" spans="1:8" s="2" customFormat="1" ht="20.25" customHeight="1">
      <c r="A14" s="6" t="s">
        <v>9</v>
      </c>
      <c r="B14" s="23">
        <v>301.71</v>
      </c>
      <c r="C14" s="23">
        <v>200.06</v>
      </c>
      <c r="D14" s="23">
        <v>301.71</v>
      </c>
      <c r="E14" s="23">
        <v>200.06</v>
      </c>
      <c r="F14" s="24">
        <f t="shared" si="0"/>
        <v>2.471731291313701</v>
      </c>
      <c r="G14" s="24">
        <f t="shared" si="1"/>
        <v>50.80975707287813</v>
      </c>
      <c r="H14" s="1"/>
    </row>
    <row r="15" spans="1:8" s="2" customFormat="1" ht="20.25" customHeight="1">
      <c r="A15" s="6" t="s">
        <v>10</v>
      </c>
      <c r="B15" s="49">
        <v>224.12</v>
      </c>
      <c r="C15" s="49">
        <v>199.86</v>
      </c>
      <c r="D15" s="49">
        <v>224.12</v>
      </c>
      <c r="E15" s="49">
        <v>199.86</v>
      </c>
      <c r="F15" s="24">
        <f t="shared" si="0"/>
        <v>1.8360823870910037</v>
      </c>
      <c r="G15" s="24">
        <f t="shared" si="1"/>
        <v>12.1384969478635</v>
      </c>
      <c r="H15" s="1"/>
    </row>
    <row r="16" spans="1:8" s="2" customFormat="1" ht="20.25" customHeight="1">
      <c r="A16" s="6" t="s">
        <v>11</v>
      </c>
      <c r="B16" s="23">
        <v>93.55</v>
      </c>
      <c r="C16" s="23">
        <v>75.14</v>
      </c>
      <c r="D16" s="23">
        <v>93.55</v>
      </c>
      <c r="E16" s="23">
        <v>75.14</v>
      </c>
      <c r="F16" s="24">
        <f t="shared" si="0"/>
        <v>0.7663997292181125</v>
      </c>
      <c r="G16" s="24">
        <f t="shared" si="1"/>
        <v>24.500931594357194</v>
      </c>
      <c r="H16" s="1"/>
    </row>
    <row r="17" spans="1:8" s="2" customFormat="1" ht="20.25" customHeight="1">
      <c r="A17" s="7" t="s">
        <v>12</v>
      </c>
      <c r="B17" s="47">
        <v>135.82</v>
      </c>
      <c r="C17" s="50">
        <v>120.74</v>
      </c>
      <c r="D17" s="47">
        <v>135.82</v>
      </c>
      <c r="E17" s="50">
        <v>120.74</v>
      </c>
      <c r="F17" s="24">
        <f t="shared" si="0"/>
        <v>1.1126927976740144</v>
      </c>
      <c r="G17" s="24">
        <f t="shared" si="1"/>
        <v>12.489647175749544</v>
      </c>
      <c r="H17" s="1"/>
    </row>
    <row r="18" spans="1:8" s="2" customFormat="1" ht="20.25" customHeight="1">
      <c r="A18" s="7" t="s">
        <v>13</v>
      </c>
      <c r="B18" s="43">
        <v>113.47</v>
      </c>
      <c r="C18" s="43">
        <v>121.16</v>
      </c>
      <c r="D18" s="43">
        <v>113.47</v>
      </c>
      <c r="E18" s="43">
        <v>121.16</v>
      </c>
      <c r="F18" s="24">
        <f t="shared" si="0"/>
        <v>0.9295924882349463</v>
      </c>
      <c r="G18" s="24">
        <f t="shared" si="1"/>
        <v>-6.346979201056453</v>
      </c>
      <c r="H18" s="1"/>
    </row>
    <row r="19" spans="1:8" s="2" customFormat="1" ht="20.25" customHeight="1">
      <c r="A19" s="7" t="s">
        <v>14</v>
      </c>
      <c r="B19" s="42">
        <v>5.03</v>
      </c>
      <c r="C19" s="42">
        <v>4.2</v>
      </c>
      <c r="D19" s="42">
        <v>5.03</v>
      </c>
      <c r="E19" s="42">
        <v>4.2</v>
      </c>
      <c r="F19" s="24">
        <f t="shared" si="0"/>
        <v>0.04120781013326677</v>
      </c>
      <c r="G19" s="24">
        <f t="shared" si="1"/>
        <v>19.761904761904763</v>
      </c>
      <c r="H19" s="1"/>
    </row>
    <row r="20" spans="1:8" s="2" customFormat="1" ht="20.25" customHeight="1">
      <c r="A20" s="7" t="s">
        <v>15</v>
      </c>
      <c r="B20" s="23">
        <v>298</v>
      </c>
      <c r="C20" s="23">
        <v>194</v>
      </c>
      <c r="D20" s="23">
        <v>298</v>
      </c>
      <c r="E20" s="23">
        <v>194</v>
      </c>
      <c r="F20" s="24">
        <f t="shared" si="0"/>
        <v>2.4413374591875736</v>
      </c>
      <c r="G20" s="24">
        <f t="shared" si="1"/>
        <v>53.608247422680414</v>
      </c>
      <c r="H20" s="1"/>
    </row>
    <row r="21" spans="1:8" s="2" customFormat="1" ht="24">
      <c r="A21" s="8" t="s">
        <v>16</v>
      </c>
      <c r="B21" s="23">
        <v>21.53</v>
      </c>
      <c r="C21" s="23">
        <v>56.29</v>
      </c>
      <c r="D21" s="23">
        <v>21.53</v>
      </c>
      <c r="E21" s="23">
        <v>56.29</v>
      </c>
      <c r="F21" s="24">
        <f t="shared" si="0"/>
        <v>0.17638253522251163</v>
      </c>
      <c r="G21" s="24">
        <f t="shared" si="1"/>
        <v>-61.7516432758927</v>
      </c>
      <c r="H21" s="1"/>
    </row>
    <row r="22" spans="1:8" s="2" customFormat="1" ht="20.25" customHeight="1">
      <c r="A22" s="9" t="s">
        <v>17</v>
      </c>
      <c r="B22" s="23">
        <v>37.96</v>
      </c>
      <c r="C22" s="23">
        <v>28.48</v>
      </c>
      <c r="D22" s="23">
        <v>37.96</v>
      </c>
      <c r="E22" s="23">
        <v>28.48</v>
      </c>
      <c r="F22" s="24">
        <f t="shared" si="0"/>
        <v>0.3109837917810749</v>
      </c>
      <c r="G22" s="24">
        <f t="shared" si="1"/>
        <v>33.28651685393258</v>
      </c>
      <c r="H22" s="1"/>
    </row>
    <row r="23" spans="1:8" s="2" customFormat="1" ht="20.25" customHeight="1">
      <c r="A23" s="9" t="s">
        <v>18</v>
      </c>
      <c r="B23" s="47">
        <v>88.81</v>
      </c>
      <c r="C23" s="47">
        <v>62.44</v>
      </c>
      <c r="D23" s="47">
        <v>88.81</v>
      </c>
      <c r="E23" s="47">
        <v>62.44</v>
      </c>
      <c r="F23" s="24">
        <f t="shared" si="0"/>
        <v>0.7275677172833841</v>
      </c>
      <c r="G23" s="24">
        <f t="shared" si="1"/>
        <v>42.23254324151186</v>
      </c>
      <c r="H23" s="1"/>
    </row>
    <row r="24" spans="1:8" s="2" customFormat="1" ht="20.25" customHeight="1">
      <c r="A24" s="9" t="s">
        <v>19</v>
      </c>
      <c r="B24" s="49">
        <v>9.32</v>
      </c>
      <c r="C24" s="49">
        <v>2.15</v>
      </c>
      <c r="D24" s="49">
        <v>9.32</v>
      </c>
      <c r="E24" s="49">
        <v>2.15</v>
      </c>
      <c r="F24" s="24">
        <f t="shared" si="0"/>
        <v>0.07635323865647044</v>
      </c>
      <c r="G24" s="24">
        <f t="shared" si="1"/>
        <v>333.48837209302326</v>
      </c>
      <c r="H24" s="1"/>
    </row>
    <row r="25" spans="1:8" s="2" customFormat="1" ht="20.25" customHeight="1">
      <c r="A25" s="17" t="s">
        <v>20</v>
      </c>
      <c r="B25" s="26">
        <f>SUM(B7:B24)</f>
        <v>5828.0599999999995</v>
      </c>
      <c r="C25" s="26">
        <f>SUM(C7:C24)</f>
        <v>4609.749999999998</v>
      </c>
      <c r="D25" s="26">
        <f>SUM(D7:D24)</f>
        <v>5828.0599999999995</v>
      </c>
      <c r="E25" s="26">
        <f>SUM(E7:E24)</f>
        <v>4609.749999999998</v>
      </c>
      <c r="F25" s="27">
        <f t="shared" si="0"/>
        <v>47.74584292749238</v>
      </c>
      <c r="G25" s="27">
        <f aca="true" t="shared" si="2" ref="G25:G30">(D25-E25)/E25*100</f>
        <v>26.428982048918094</v>
      </c>
      <c r="H25" s="1"/>
    </row>
    <row r="26" spans="1:8" s="2" customFormat="1" ht="20.25" customHeight="1">
      <c r="A26" s="10" t="s">
        <v>21</v>
      </c>
      <c r="B26" s="42">
        <v>200.35</v>
      </c>
      <c r="C26" s="42">
        <v>143.02</v>
      </c>
      <c r="D26" s="42">
        <v>200.35</v>
      </c>
      <c r="E26" s="42">
        <v>143.02</v>
      </c>
      <c r="F26" s="24">
        <f t="shared" si="0"/>
        <v>1.6413488588866794</v>
      </c>
      <c r="G26" s="24">
        <f t="shared" si="2"/>
        <v>40.08530275485945</v>
      </c>
      <c r="H26" s="1"/>
    </row>
    <row r="27" spans="1:8" s="2" customFormat="1" ht="20.25" customHeight="1">
      <c r="A27" s="10" t="s">
        <v>22</v>
      </c>
      <c r="B27" s="23">
        <v>75.4</v>
      </c>
      <c r="C27" s="23">
        <v>62.18</v>
      </c>
      <c r="D27" s="23">
        <v>75.4</v>
      </c>
      <c r="E27" s="23">
        <v>62.18</v>
      </c>
      <c r="F27" s="24">
        <f t="shared" si="0"/>
        <v>0.6177075316199433</v>
      </c>
      <c r="G27" s="24">
        <f t="shared" si="2"/>
        <v>21.260855580572542</v>
      </c>
      <c r="H27" s="1"/>
    </row>
    <row r="28" spans="1:8" s="2" customFormat="1" ht="20.25" customHeight="1">
      <c r="A28" s="10" t="s">
        <v>23</v>
      </c>
      <c r="B28" s="46">
        <v>48.73393695004346</v>
      </c>
      <c r="C28" s="23">
        <v>40</v>
      </c>
      <c r="D28" s="46">
        <v>48.73393695004346</v>
      </c>
      <c r="E28" s="23">
        <v>40</v>
      </c>
      <c r="F28" s="24">
        <f t="shared" si="0"/>
        <v>0.39924827452961925</v>
      </c>
      <c r="G28" s="24">
        <f t="shared" si="2"/>
        <v>21.834842375108643</v>
      </c>
      <c r="H28" s="1"/>
    </row>
    <row r="29" spans="1:8" s="2" customFormat="1" ht="20.25" customHeight="1">
      <c r="A29" s="9" t="s">
        <v>24</v>
      </c>
      <c r="B29" s="44">
        <v>86.56</v>
      </c>
      <c r="C29" s="45">
        <v>62.03</v>
      </c>
      <c r="D29" s="44">
        <v>86.56</v>
      </c>
      <c r="E29" s="44">
        <v>62.03</v>
      </c>
      <c r="F29" s="24">
        <f t="shared" si="0"/>
        <v>0.7091348002257598</v>
      </c>
      <c r="G29" s="24">
        <f t="shared" si="2"/>
        <v>39.54538126712881</v>
      </c>
      <c r="H29" s="1"/>
    </row>
    <row r="30" spans="1:8" s="2" customFormat="1" ht="20.25" customHeight="1">
      <c r="A30" s="9" t="s">
        <v>25</v>
      </c>
      <c r="B30" s="25">
        <v>17.95</v>
      </c>
      <c r="C30" s="25">
        <v>11.14</v>
      </c>
      <c r="D30" s="25">
        <v>17.95</v>
      </c>
      <c r="E30" s="25">
        <v>11.14</v>
      </c>
      <c r="F30" s="24">
        <f t="shared" si="0"/>
        <v>0.14705371608193607</v>
      </c>
      <c r="G30" s="24">
        <f t="shared" si="2"/>
        <v>61.131059245960486</v>
      </c>
      <c r="H30" s="1"/>
    </row>
    <row r="31" spans="1:8" s="2" customFormat="1" ht="20.25" customHeight="1">
      <c r="A31" s="11" t="s">
        <v>26</v>
      </c>
      <c r="B31" s="22">
        <v>45.27</v>
      </c>
      <c r="C31" s="23">
        <v>0</v>
      </c>
      <c r="D31" s="22">
        <v>45.27</v>
      </c>
      <c r="E31" s="23">
        <v>0</v>
      </c>
      <c r="F31" s="24">
        <f t="shared" si="0"/>
        <v>0.37087029119940096</v>
      </c>
      <c r="G31" s="28" t="s">
        <v>27</v>
      </c>
      <c r="H31" s="1"/>
    </row>
    <row r="32" spans="1:11" s="2" customFormat="1" ht="20.25" customHeight="1">
      <c r="A32" s="17" t="s">
        <v>28</v>
      </c>
      <c r="B32" s="26">
        <f>SUM(B26:B31)</f>
        <v>474.26393695004344</v>
      </c>
      <c r="C32" s="26">
        <f>SUM(C26:C31)</f>
        <v>318.37</v>
      </c>
      <c r="D32" s="26">
        <f>SUM(D26:D31)</f>
        <v>474.26393695004344</v>
      </c>
      <c r="E32" s="26">
        <f>SUM(E26:E31)</f>
        <v>318.37</v>
      </c>
      <c r="F32" s="26">
        <f t="shared" si="0"/>
        <v>3.8853634725433386</v>
      </c>
      <c r="G32" s="26">
        <f aca="true" t="shared" si="3" ref="G32:G43">(D32-E32)/E32*100</f>
        <v>48.96627727174151</v>
      </c>
      <c r="H32" s="1"/>
      <c r="I32" s="12"/>
      <c r="J32" s="12"/>
      <c r="K32" s="12"/>
    </row>
    <row r="33" spans="1:8" s="2" customFormat="1" ht="20.25" customHeight="1">
      <c r="A33" s="6" t="s">
        <v>29</v>
      </c>
      <c r="B33" s="43">
        <v>2171.76</v>
      </c>
      <c r="C33" s="43">
        <v>1924.81</v>
      </c>
      <c r="D33" s="43">
        <v>2171.76</v>
      </c>
      <c r="E33" s="43">
        <v>1924.81</v>
      </c>
      <c r="F33" s="24">
        <f t="shared" si="0"/>
        <v>17.791943088473847</v>
      </c>
      <c r="G33" s="29">
        <f t="shared" si="3"/>
        <v>12.829837750219516</v>
      </c>
      <c r="H33" s="1"/>
    </row>
    <row r="34" spans="1:8" s="2" customFormat="1" ht="20.25" customHeight="1">
      <c r="A34" s="6" t="s">
        <v>30</v>
      </c>
      <c r="B34" s="47">
        <v>1295.68</v>
      </c>
      <c r="C34" s="21">
        <v>1156</v>
      </c>
      <c r="D34" s="47">
        <v>1295.68</v>
      </c>
      <c r="E34" s="21">
        <v>1156</v>
      </c>
      <c r="F34" s="24">
        <f t="shared" si="0"/>
        <v>10.614738654765624</v>
      </c>
      <c r="G34" s="29">
        <f t="shared" si="3"/>
        <v>12.083044982698969</v>
      </c>
      <c r="H34" s="1"/>
    </row>
    <row r="35" spans="1:8" s="2" customFormat="1" ht="20.25" customHeight="1">
      <c r="A35" s="6" t="s">
        <v>31</v>
      </c>
      <c r="B35" s="43">
        <v>1333.87</v>
      </c>
      <c r="C35" s="43">
        <v>1402.53</v>
      </c>
      <c r="D35" s="43">
        <v>1333.87</v>
      </c>
      <c r="E35" s="43">
        <v>1402.53</v>
      </c>
      <c r="F35" s="24">
        <f t="shared" si="0"/>
        <v>10.927606700290365</v>
      </c>
      <c r="G35" s="29">
        <f t="shared" si="3"/>
        <v>-4.895438956742464</v>
      </c>
      <c r="H35" s="1"/>
    </row>
    <row r="36" spans="1:8" s="2" customFormat="1" ht="20.25" customHeight="1">
      <c r="A36" s="6" t="s">
        <v>32</v>
      </c>
      <c r="B36" s="41">
        <v>1014.53</v>
      </c>
      <c r="C36" s="40">
        <v>1001.13</v>
      </c>
      <c r="D36" s="41">
        <v>1014.53</v>
      </c>
      <c r="E36" s="40">
        <v>1001.13</v>
      </c>
      <c r="F36" s="24">
        <f t="shared" si="0"/>
        <v>8.311443263320701</v>
      </c>
      <c r="G36" s="29">
        <f t="shared" si="3"/>
        <v>1.3384875091146982</v>
      </c>
      <c r="H36" s="1"/>
    </row>
    <row r="37" spans="1:8" s="2" customFormat="1" ht="20.25" customHeight="1">
      <c r="A37" s="18" t="s">
        <v>33</v>
      </c>
      <c r="B37" s="26">
        <f>SUM(B33:B36)</f>
        <v>5815.84</v>
      </c>
      <c r="C37" s="26">
        <f>SUM(C33:C36)</f>
        <v>5484.47</v>
      </c>
      <c r="D37" s="26">
        <f>SUM(D33:D36)</f>
        <v>5815.84</v>
      </c>
      <c r="E37" s="26">
        <f>SUM(E33:E36)</f>
        <v>5484.47</v>
      </c>
      <c r="F37" s="27">
        <f t="shared" si="0"/>
        <v>47.64573170685053</v>
      </c>
      <c r="G37" s="27">
        <f>(D37-E37)/E37*100</f>
        <v>6.041969415458556</v>
      </c>
      <c r="H37" s="1"/>
    </row>
    <row r="38" spans="1:13" s="2" customFormat="1" ht="20.25" customHeight="1">
      <c r="A38" s="6" t="s">
        <v>34</v>
      </c>
      <c r="B38" s="21">
        <v>86.71</v>
      </c>
      <c r="C38" s="21">
        <v>77.57</v>
      </c>
      <c r="D38" s="21">
        <v>86.71</v>
      </c>
      <c r="E38" s="21">
        <v>77.57</v>
      </c>
      <c r="F38" s="24">
        <f t="shared" si="0"/>
        <v>0.7103636613629346</v>
      </c>
      <c r="G38" s="29">
        <f>(D38-E38)/E38*100</f>
        <v>11.782905762537064</v>
      </c>
      <c r="H38" s="1"/>
      <c r="J38" s="12"/>
      <c r="K38" s="12"/>
      <c r="L38" s="12"/>
      <c r="M38" s="12"/>
    </row>
    <row r="39" spans="1:8" s="2" customFormat="1" ht="20.25" customHeight="1">
      <c r="A39" s="6" t="s">
        <v>35</v>
      </c>
      <c r="B39" s="23">
        <v>1.55</v>
      </c>
      <c r="C39" s="23">
        <v>38.56</v>
      </c>
      <c r="D39" s="23">
        <v>1.55</v>
      </c>
      <c r="E39" s="23">
        <v>38.56</v>
      </c>
      <c r="F39" s="24">
        <f t="shared" si="0"/>
        <v>0.01269823175080785</v>
      </c>
      <c r="G39" s="29">
        <f>(D39-E39)/E39*100</f>
        <v>-95.98029045643153</v>
      </c>
      <c r="H39" s="1"/>
    </row>
    <row r="40" spans="1:11" s="2" customFormat="1" ht="20.25" customHeight="1">
      <c r="A40" s="18" t="s">
        <v>36</v>
      </c>
      <c r="B40" s="26">
        <f>SUM(B38:B39)</f>
        <v>88.25999999999999</v>
      </c>
      <c r="C40" s="26">
        <f>SUM(C38:C39)</f>
        <v>116.13</v>
      </c>
      <c r="D40" s="26">
        <f>SUM(D38:D39)</f>
        <v>88.25999999999999</v>
      </c>
      <c r="E40" s="26">
        <f>SUM(E38:E39)</f>
        <v>116.13</v>
      </c>
      <c r="F40" s="27">
        <f t="shared" si="0"/>
        <v>0.7230618931137425</v>
      </c>
      <c r="G40" s="27">
        <f>(D40-E40)/E40*100</f>
        <v>-23.99896667527771</v>
      </c>
      <c r="H40" s="1"/>
      <c r="J40" s="12"/>
      <c r="K40" s="12"/>
    </row>
    <row r="41" spans="1:8" s="2" customFormat="1" ht="20.25" customHeight="1">
      <c r="A41" s="19" t="s">
        <v>37</v>
      </c>
      <c r="B41" s="30">
        <f>B25+B32</f>
        <v>6302.3239369500425</v>
      </c>
      <c r="C41" s="30">
        <f>C25+C32</f>
        <v>4928.119999999998</v>
      </c>
      <c r="D41" s="30">
        <f>D25+D32</f>
        <v>6302.3239369500425</v>
      </c>
      <c r="E41" s="30">
        <f>E25+E32</f>
        <v>4928.119999999998</v>
      </c>
      <c r="F41" s="31">
        <f t="shared" si="0"/>
        <v>51.63120640003572</v>
      </c>
      <c r="G41" s="31">
        <f t="shared" si="3"/>
        <v>27.88495282075203</v>
      </c>
      <c r="H41" s="1"/>
    </row>
    <row r="42" spans="1:8" s="2" customFormat="1" ht="20.25" customHeight="1">
      <c r="A42" s="19" t="s">
        <v>38</v>
      </c>
      <c r="B42" s="30">
        <f>B37+B40</f>
        <v>5904.1</v>
      </c>
      <c r="C42" s="30">
        <f>C37+C40</f>
        <v>5600.6</v>
      </c>
      <c r="D42" s="30">
        <f>D37+D40</f>
        <v>5904.1</v>
      </c>
      <c r="E42" s="30">
        <f>E37+E40</f>
        <v>5600.6</v>
      </c>
      <c r="F42" s="31">
        <f t="shared" si="0"/>
        <v>48.368793599964285</v>
      </c>
      <c r="G42" s="31">
        <f t="shared" si="3"/>
        <v>5.419062243331071</v>
      </c>
      <c r="H42" s="1"/>
    </row>
    <row r="43" spans="1:7" ht="20.25" customHeight="1">
      <c r="A43" s="20" t="s">
        <v>39</v>
      </c>
      <c r="B43" s="32">
        <f>B41+B42</f>
        <v>12206.423936950043</v>
      </c>
      <c r="C43" s="32">
        <f>C41+C42</f>
        <v>10528.719999999998</v>
      </c>
      <c r="D43" s="32">
        <f>D41+D42</f>
        <v>12206.423936950043</v>
      </c>
      <c r="E43" s="32">
        <f>E41+E42</f>
        <v>10528.719999999998</v>
      </c>
      <c r="F43" s="33">
        <f t="shared" si="0"/>
        <v>100</v>
      </c>
      <c r="G43" s="33">
        <f t="shared" si="3"/>
        <v>15.934547950273592</v>
      </c>
    </row>
    <row r="44" spans="1:7" ht="12.75" customHeight="1">
      <c r="A44" s="87" t="s">
        <v>40</v>
      </c>
      <c r="B44" s="87"/>
      <c r="C44" s="87"/>
      <c r="D44" s="87"/>
      <c r="E44" s="87"/>
      <c r="F44" s="87"/>
      <c r="G44" s="13"/>
    </row>
    <row r="45" spans="1:6" ht="15.75">
      <c r="A45" s="36" t="s">
        <v>41</v>
      </c>
      <c r="B45" s="37"/>
      <c r="C45" s="34"/>
      <c r="D45" s="34"/>
      <c r="E45" s="34"/>
      <c r="F45" s="35"/>
    </row>
    <row r="46" spans="1:6" ht="15.75">
      <c r="A46" s="38" t="s">
        <v>42</v>
      </c>
      <c r="B46" s="38"/>
      <c r="C46" s="35"/>
      <c r="D46" s="35"/>
      <c r="E46" s="35"/>
      <c r="F46" s="39"/>
    </row>
    <row r="47" spans="2:7" ht="12.75">
      <c r="B47" s="14"/>
      <c r="C47" s="14"/>
      <c r="D47" s="14"/>
      <c r="E47" s="14"/>
      <c r="F47" s="15"/>
      <c r="G47" s="15"/>
    </row>
    <row r="48" spans="2:7" ht="12.75">
      <c r="B48" s="2"/>
      <c r="C48" s="2"/>
      <c r="D48" s="2"/>
      <c r="E48" s="2"/>
      <c r="F48" s="2"/>
      <c r="G48" s="16"/>
    </row>
    <row r="49" spans="2:7" ht="12.75">
      <c r="B49" s="2"/>
      <c r="C49" s="2"/>
      <c r="D49" s="2"/>
      <c r="E49" s="2"/>
      <c r="F49" s="2"/>
      <c r="G49" s="16"/>
    </row>
    <row r="53" ht="33.75" customHeight="1"/>
    <row r="65395" ht="12.75">
      <c r="F65395" s="1">
        <v>0</v>
      </c>
    </row>
    <row r="65535" spans="1:6" s="4" customFormat="1" ht="12.75">
      <c r="A65535" s="1"/>
      <c r="B65535" s="1"/>
      <c r="C65535" s="1"/>
      <c r="D65535" s="1"/>
      <c r="E65535" s="1"/>
      <c r="F65535" s="1"/>
    </row>
  </sheetData>
  <sheetProtection/>
  <mergeCells count="9">
    <mergeCell ref="A44:F44"/>
    <mergeCell ref="A1:G1"/>
    <mergeCell ref="A2:G2"/>
    <mergeCell ref="A3:G3"/>
    <mergeCell ref="A5:A6"/>
    <mergeCell ref="B5:C5"/>
    <mergeCell ref="D5:E5"/>
    <mergeCell ref="F5:F6"/>
    <mergeCell ref="G5:G6"/>
  </mergeCells>
  <printOptions horizontalCentered="1" verticalCentered="1"/>
  <pageMargins left="0.393700787401575" right="0.354330708661417" top="0.511811023622047" bottom="0.511811023622047" header="0.511811023622047" footer="0.511811023622047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5535"/>
  <sheetViews>
    <sheetView tabSelected="1" zoomScalePageLayoutView="0" workbookViewId="0" topLeftCell="A1">
      <pane xSplit="2" ySplit="6" topLeftCell="C7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B3" sqref="B3:H3"/>
    </sheetView>
  </sheetViews>
  <sheetFormatPr defaultColWidth="9.140625" defaultRowHeight="15"/>
  <cols>
    <col min="1" max="1" width="9.140625" style="1" customWidth="1"/>
    <col min="2" max="2" width="30.7109375" style="1" bestFit="1" customWidth="1"/>
    <col min="3" max="3" width="14.421875" style="1" bestFit="1" customWidth="1"/>
    <col min="4" max="4" width="15.57421875" style="1" bestFit="1" customWidth="1"/>
    <col min="5" max="5" width="14.421875" style="1" bestFit="1" customWidth="1"/>
    <col min="6" max="6" width="15.57421875" style="1" bestFit="1" customWidth="1"/>
    <col min="7" max="7" width="17.57421875" style="1" customWidth="1"/>
    <col min="8" max="8" width="15.28125" style="4" customWidth="1"/>
    <col min="9" max="16384" width="9.140625" style="1" customWidth="1"/>
  </cols>
  <sheetData>
    <row r="1" spans="2:8" ht="25.5" customHeight="1">
      <c r="B1" s="101" t="s">
        <v>44</v>
      </c>
      <c r="C1" s="101"/>
      <c r="D1" s="101"/>
      <c r="E1" s="101"/>
      <c r="F1" s="101"/>
      <c r="G1" s="101"/>
      <c r="H1" s="102"/>
    </row>
    <row r="2" spans="2:8" ht="26.25" customHeight="1">
      <c r="B2" s="90" t="s">
        <v>53</v>
      </c>
      <c r="C2" s="90"/>
      <c r="D2" s="90"/>
      <c r="E2" s="90"/>
      <c r="F2" s="90"/>
      <c r="G2" s="90"/>
      <c r="H2" s="91"/>
    </row>
    <row r="3" spans="2:8" ht="21" customHeight="1">
      <c r="B3" s="92" t="s">
        <v>51</v>
      </c>
      <c r="C3" s="92"/>
      <c r="D3" s="92"/>
      <c r="E3" s="92"/>
      <c r="F3" s="92"/>
      <c r="G3" s="92"/>
      <c r="H3" s="93"/>
    </row>
    <row r="4" spans="3:7" ht="15.75" customHeight="1">
      <c r="C4" s="2"/>
      <c r="D4" s="3" t="s">
        <v>49</v>
      </c>
      <c r="E4" s="2"/>
      <c r="F4" s="2"/>
      <c r="G4" s="2"/>
    </row>
    <row r="5" spans="2:8" ht="22.5" customHeight="1">
      <c r="B5" s="94" t="s">
        <v>0</v>
      </c>
      <c r="C5" s="95" t="s">
        <v>55</v>
      </c>
      <c r="D5" s="96"/>
      <c r="E5" s="97" t="s">
        <v>52</v>
      </c>
      <c r="F5" s="98"/>
      <c r="G5" s="99" t="s">
        <v>54</v>
      </c>
      <c r="H5" s="100" t="s">
        <v>1</v>
      </c>
    </row>
    <row r="6" spans="2:8" ht="54" customHeight="1">
      <c r="B6" s="94"/>
      <c r="C6" s="5" t="s">
        <v>43</v>
      </c>
      <c r="D6" s="5" t="s">
        <v>50</v>
      </c>
      <c r="E6" s="5" t="s">
        <v>43</v>
      </c>
      <c r="F6" s="5" t="s">
        <v>50</v>
      </c>
      <c r="G6" s="99"/>
      <c r="H6" s="100"/>
    </row>
    <row r="7" spans="2:8" ht="20.25" customHeight="1">
      <c r="B7" s="6" t="s">
        <v>2</v>
      </c>
      <c r="C7" s="56">
        <v>202.04</v>
      </c>
      <c r="D7" s="56">
        <v>177.72</v>
      </c>
      <c r="E7" s="56">
        <v>452.08</v>
      </c>
      <c r="F7" s="56">
        <v>382.25</v>
      </c>
      <c r="G7" s="24">
        <f aca="true" t="shared" si="0" ref="G7:G43">(E7/E$43)*100</f>
        <v>2.0736456062386526</v>
      </c>
      <c r="H7" s="24">
        <f aca="true" t="shared" si="1" ref="H7:H30">(E7-F7)/F7*100</f>
        <v>18.268149117069974</v>
      </c>
    </row>
    <row r="8" spans="2:9" s="2" customFormat="1" ht="20.25" customHeight="1">
      <c r="B8" s="6" t="s">
        <v>3</v>
      </c>
      <c r="C8" s="57">
        <v>352</v>
      </c>
      <c r="D8" s="57">
        <v>237</v>
      </c>
      <c r="E8" s="57">
        <v>928</v>
      </c>
      <c r="F8" s="57">
        <v>682</v>
      </c>
      <c r="G8" s="24">
        <f t="shared" si="0"/>
        <v>4.256642900790722</v>
      </c>
      <c r="H8" s="24">
        <f t="shared" si="1"/>
        <v>36.070381231671554</v>
      </c>
      <c r="I8" s="1"/>
    </row>
    <row r="9" spans="2:9" s="2" customFormat="1" ht="20.25" customHeight="1">
      <c r="B9" s="6" t="s">
        <v>4</v>
      </c>
      <c r="C9" s="58">
        <v>321.948243938935</v>
      </c>
      <c r="D9" s="59">
        <v>225.150958213412</v>
      </c>
      <c r="E9" s="58">
        <v>831.778255931091</v>
      </c>
      <c r="F9" s="59">
        <v>616.629093123332</v>
      </c>
      <c r="G9" s="24">
        <f t="shared" si="0"/>
        <v>3.815283413945223</v>
      </c>
      <c r="H9" s="24">
        <f t="shared" si="1"/>
        <v>34.89117935029494</v>
      </c>
      <c r="I9" s="1"/>
    </row>
    <row r="10" spans="2:9" s="2" customFormat="1" ht="20.25" customHeight="1">
      <c r="B10" s="6" t="s">
        <v>5</v>
      </c>
      <c r="C10" s="52">
        <v>351.04</v>
      </c>
      <c r="D10" s="52">
        <v>380.83</v>
      </c>
      <c r="E10" s="52">
        <v>797.76</v>
      </c>
      <c r="F10" s="52">
        <v>800.65</v>
      </c>
      <c r="G10" s="24">
        <f t="shared" si="0"/>
        <v>3.6592450867831965</v>
      </c>
      <c r="H10" s="24">
        <f t="shared" si="1"/>
        <v>-0.36095672266283474</v>
      </c>
      <c r="I10" s="1"/>
    </row>
    <row r="11" spans="2:9" s="2" customFormat="1" ht="20.25" customHeight="1">
      <c r="B11" s="6" t="s">
        <v>6</v>
      </c>
      <c r="C11" s="55">
        <v>949.24</v>
      </c>
      <c r="D11" s="55">
        <v>827.79</v>
      </c>
      <c r="E11" s="55">
        <v>2146.78</v>
      </c>
      <c r="F11" s="55">
        <v>1938.52</v>
      </c>
      <c r="G11" s="24">
        <f t="shared" si="0"/>
        <v>9.847064489827055</v>
      </c>
      <c r="H11" s="24">
        <f t="shared" si="1"/>
        <v>10.743247425871294</v>
      </c>
      <c r="I11" s="1"/>
    </row>
    <row r="12" spans="2:9" s="2" customFormat="1" ht="20.25" customHeight="1">
      <c r="B12" s="6" t="s">
        <v>7</v>
      </c>
      <c r="C12" s="56">
        <v>536.04</v>
      </c>
      <c r="D12" s="56">
        <v>462.28</v>
      </c>
      <c r="E12" s="60">
        <v>1297.76</v>
      </c>
      <c r="F12" s="60">
        <v>1062.52</v>
      </c>
      <c r="G12" s="24">
        <f t="shared" si="0"/>
        <v>5.952694925571301</v>
      </c>
      <c r="H12" s="24">
        <f t="shared" si="1"/>
        <v>22.139818544592103</v>
      </c>
      <c r="I12" s="1"/>
    </row>
    <row r="13" spans="2:9" s="2" customFormat="1" ht="20.25" customHeight="1">
      <c r="B13" s="6" t="s">
        <v>8</v>
      </c>
      <c r="C13" s="55">
        <v>380.78</v>
      </c>
      <c r="D13" s="55">
        <v>239</v>
      </c>
      <c r="E13" s="61">
        <v>1141.41</v>
      </c>
      <c r="F13" s="55">
        <v>612.46</v>
      </c>
      <c r="G13" s="24">
        <f t="shared" si="0"/>
        <v>5.2355331609822615</v>
      </c>
      <c r="H13" s="24">
        <f t="shared" si="1"/>
        <v>86.36482382522941</v>
      </c>
      <c r="I13" s="1"/>
    </row>
    <row r="14" spans="2:9" s="2" customFormat="1" ht="20.25" customHeight="1">
      <c r="B14" s="6" t="s">
        <v>9</v>
      </c>
      <c r="C14" s="53">
        <v>280.56</v>
      </c>
      <c r="D14" s="53">
        <v>208.08</v>
      </c>
      <c r="E14" s="53">
        <v>582.36</v>
      </c>
      <c r="F14" s="53">
        <v>408.15</v>
      </c>
      <c r="G14" s="24">
        <f t="shared" si="0"/>
        <v>2.6712268962332812</v>
      </c>
      <c r="H14" s="24">
        <f t="shared" si="1"/>
        <v>42.68283719220876</v>
      </c>
      <c r="I14" s="1"/>
    </row>
    <row r="15" spans="2:9" s="2" customFormat="1" ht="20.25" customHeight="1">
      <c r="B15" s="6" t="s">
        <v>10</v>
      </c>
      <c r="C15" s="56">
        <v>135.19</v>
      </c>
      <c r="D15" s="56">
        <v>134.73</v>
      </c>
      <c r="E15" s="56">
        <v>359.31</v>
      </c>
      <c r="F15" s="56">
        <v>334.59</v>
      </c>
      <c r="G15" s="24">
        <f t="shared" si="0"/>
        <v>1.6481189231499078</v>
      </c>
      <c r="H15" s="24">
        <f t="shared" si="1"/>
        <v>7.388146686990056</v>
      </c>
      <c r="I15" s="1"/>
    </row>
    <row r="16" spans="2:9" s="2" customFormat="1" ht="20.25" customHeight="1">
      <c r="B16" s="6" t="s">
        <v>11</v>
      </c>
      <c r="C16" s="62">
        <v>84.2072918</v>
      </c>
      <c r="D16" s="62">
        <v>75.893322252</v>
      </c>
      <c r="E16" s="62">
        <v>177.7572918</v>
      </c>
      <c r="F16" s="62">
        <v>151.033322252</v>
      </c>
      <c r="G16" s="51">
        <f t="shared" si="0"/>
        <v>0.8153548644442401</v>
      </c>
      <c r="H16" s="24">
        <f t="shared" si="1"/>
        <v>17.694088396871045</v>
      </c>
      <c r="I16" s="1"/>
    </row>
    <row r="17" spans="2:9" s="2" customFormat="1" ht="20.25" customHeight="1">
      <c r="B17" s="7" t="s">
        <v>12</v>
      </c>
      <c r="C17" s="63">
        <v>163.56</v>
      </c>
      <c r="D17" s="63">
        <v>145.15</v>
      </c>
      <c r="E17" s="63">
        <v>299.38</v>
      </c>
      <c r="F17" s="63">
        <v>265.89</v>
      </c>
      <c r="G17" s="24">
        <f t="shared" si="0"/>
        <v>1.3732260254727655</v>
      </c>
      <c r="H17" s="24">
        <f t="shared" si="1"/>
        <v>12.595434202113658</v>
      </c>
      <c r="I17" s="1"/>
    </row>
    <row r="18" spans="2:9" s="2" customFormat="1" ht="20.25" customHeight="1">
      <c r="B18" s="7" t="s">
        <v>13</v>
      </c>
      <c r="C18" s="56">
        <v>109.18</v>
      </c>
      <c r="D18" s="56">
        <v>114.57</v>
      </c>
      <c r="E18" s="56">
        <v>217.39</v>
      </c>
      <c r="F18" s="64">
        <v>235.73</v>
      </c>
      <c r="G18" s="24">
        <f t="shared" si="0"/>
        <v>0.997146120908292</v>
      </c>
      <c r="H18" s="24">
        <f t="shared" si="1"/>
        <v>-7.780087388113522</v>
      </c>
      <c r="I18" s="1"/>
    </row>
    <row r="19" spans="2:9" s="2" customFormat="1" ht="20.25" customHeight="1">
      <c r="B19" s="7" t="s">
        <v>14</v>
      </c>
      <c r="C19" s="22">
        <v>5.27</v>
      </c>
      <c r="D19" s="22">
        <v>3.91</v>
      </c>
      <c r="E19" s="22">
        <v>10.36</v>
      </c>
      <c r="F19" s="22">
        <v>8.11</v>
      </c>
      <c r="G19" s="24">
        <f t="shared" si="0"/>
        <v>0.04752028065968952</v>
      </c>
      <c r="H19" s="24">
        <f t="shared" si="1"/>
        <v>27.743526510480887</v>
      </c>
      <c r="I19" s="1"/>
    </row>
    <row r="20" spans="2:9" s="2" customFormat="1" ht="20.25" customHeight="1">
      <c r="B20" s="7" t="s">
        <v>15</v>
      </c>
      <c r="C20" s="65">
        <v>167</v>
      </c>
      <c r="D20" s="65">
        <v>157</v>
      </c>
      <c r="E20" s="65">
        <v>465</v>
      </c>
      <c r="F20" s="65">
        <v>351</v>
      </c>
      <c r="G20" s="24">
        <f t="shared" si="0"/>
        <v>2.1329083500729373</v>
      </c>
      <c r="H20" s="24">
        <f t="shared" si="1"/>
        <v>32.47863247863248</v>
      </c>
      <c r="I20" s="1"/>
    </row>
    <row r="21" spans="2:9" s="2" customFormat="1" ht="24">
      <c r="B21" s="8" t="s">
        <v>16</v>
      </c>
      <c r="C21" s="55">
        <v>16.31</v>
      </c>
      <c r="D21" s="55">
        <v>43.65</v>
      </c>
      <c r="E21" s="55">
        <v>37.84</v>
      </c>
      <c r="F21" s="55">
        <v>99.94</v>
      </c>
      <c r="G21" s="24">
        <f t="shared" si="0"/>
        <v>0.17356828379948377</v>
      </c>
      <c r="H21" s="24">
        <f t="shared" si="1"/>
        <v>-62.137282369421655</v>
      </c>
      <c r="I21" s="1"/>
    </row>
    <row r="22" spans="2:9" s="2" customFormat="1" ht="20.25" customHeight="1">
      <c r="B22" s="9" t="s">
        <v>17</v>
      </c>
      <c r="C22" s="53">
        <v>34.15</v>
      </c>
      <c r="D22" s="53">
        <v>33.14</v>
      </c>
      <c r="E22" s="53">
        <v>72.12</v>
      </c>
      <c r="F22" s="53">
        <v>61.62</v>
      </c>
      <c r="G22" s="24">
        <f t="shared" si="0"/>
        <v>0.33080720474679626</v>
      </c>
      <c r="H22" s="24">
        <f t="shared" si="1"/>
        <v>17.039922103213254</v>
      </c>
      <c r="I22" s="1"/>
    </row>
    <row r="23" spans="2:9" s="2" customFormat="1" ht="20.25" customHeight="1">
      <c r="B23" s="9" t="s">
        <v>18</v>
      </c>
      <c r="C23" s="65">
        <v>60.5</v>
      </c>
      <c r="D23" s="65">
        <v>40.6</v>
      </c>
      <c r="E23" s="65">
        <v>149.31</v>
      </c>
      <c r="F23" s="65">
        <v>103.3</v>
      </c>
      <c r="G23" s="51">
        <f t="shared" si="0"/>
        <v>0.6848699908589038</v>
      </c>
      <c r="H23" s="24">
        <f t="shared" si="1"/>
        <v>44.54017424975799</v>
      </c>
      <c r="I23" s="1"/>
    </row>
    <row r="24" spans="2:9" s="2" customFormat="1" ht="20.25" customHeight="1">
      <c r="B24" s="9" t="s">
        <v>19</v>
      </c>
      <c r="C24" s="66">
        <v>12.149705626000014</v>
      </c>
      <c r="D24" s="66">
        <v>3.6247537500000004</v>
      </c>
      <c r="E24" s="66">
        <v>21.47249260800003</v>
      </c>
      <c r="F24" s="66">
        <v>5.778986702</v>
      </c>
      <c r="G24" s="51">
        <f t="shared" si="0"/>
        <v>0.09849216942039289</v>
      </c>
      <c r="H24" s="24">
        <f t="shared" si="1"/>
        <v>271.5615507571388</v>
      </c>
      <c r="I24" s="1"/>
    </row>
    <row r="25" spans="2:9" s="2" customFormat="1" ht="20.25" customHeight="1">
      <c r="B25" s="75" t="s">
        <v>20</v>
      </c>
      <c r="C25" s="76">
        <f>SUM(C7:C24)</f>
        <v>4161.165241364935</v>
      </c>
      <c r="D25" s="76">
        <f>SUM(D7:D24)</f>
        <v>3510.119034215412</v>
      </c>
      <c r="E25" s="76">
        <f>SUM(E7:E24)</f>
        <v>9987.868040339092</v>
      </c>
      <c r="F25" s="76">
        <f>SUM(F7:F24)</f>
        <v>8120.1714020773325</v>
      </c>
      <c r="G25" s="31">
        <f t="shared" si="0"/>
        <v>45.813348693905105</v>
      </c>
      <c r="H25" s="31">
        <f t="shared" si="1"/>
        <v>23.000704613008025</v>
      </c>
      <c r="I25" s="1"/>
    </row>
    <row r="26" spans="2:9" s="2" customFormat="1" ht="20.25" customHeight="1">
      <c r="B26" s="10" t="s">
        <v>21</v>
      </c>
      <c r="C26" s="65">
        <v>224.4</v>
      </c>
      <c r="D26" s="65">
        <v>160.26</v>
      </c>
      <c r="E26" s="65">
        <v>424.75</v>
      </c>
      <c r="F26" s="65">
        <v>303.28</v>
      </c>
      <c r="G26" s="24">
        <f t="shared" si="0"/>
        <v>1.948285638050495</v>
      </c>
      <c r="H26" s="24">
        <f t="shared" si="1"/>
        <v>40.05209707201268</v>
      </c>
      <c r="I26" s="1"/>
    </row>
    <row r="27" spans="2:9" s="2" customFormat="1" ht="20.25" customHeight="1">
      <c r="B27" s="10" t="s">
        <v>22</v>
      </c>
      <c r="C27" s="67">
        <v>85.46</v>
      </c>
      <c r="D27" s="67">
        <v>69.57</v>
      </c>
      <c r="E27" s="67">
        <v>160.86</v>
      </c>
      <c r="F27" s="67">
        <v>131.75</v>
      </c>
      <c r="G27" s="24">
        <f t="shared" si="0"/>
        <v>0.7378486821349091</v>
      </c>
      <c r="H27" s="24">
        <f t="shared" si="1"/>
        <v>22.094876660341566</v>
      </c>
      <c r="I27" s="1"/>
    </row>
    <row r="28" spans="2:9" s="2" customFormat="1" ht="20.25" customHeight="1">
      <c r="B28" s="10" t="s">
        <v>23</v>
      </c>
      <c r="C28" s="68">
        <v>55.08</v>
      </c>
      <c r="D28" s="69">
        <v>40.25</v>
      </c>
      <c r="E28" s="68">
        <v>103.81</v>
      </c>
      <c r="F28" s="69">
        <v>80.25</v>
      </c>
      <c r="G28" s="24">
        <f t="shared" si="0"/>
        <v>0.4761660555291863</v>
      </c>
      <c r="H28" s="24">
        <f t="shared" si="1"/>
        <v>29.3582554517134</v>
      </c>
      <c r="I28" s="1"/>
    </row>
    <row r="29" spans="2:9" s="2" customFormat="1" ht="20.25" customHeight="1">
      <c r="B29" s="9" t="s">
        <v>24</v>
      </c>
      <c r="C29" s="56">
        <v>65.07</v>
      </c>
      <c r="D29" s="70">
        <v>43.26</v>
      </c>
      <c r="E29" s="56">
        <v>151.62</v>
      </c>
      <c r="F29" s="56">
        <v>105.28</v>
      </c>
      <c r="G29" s="24">
        <f t="shared" si="0"/>
        <v>0.6954657291141049</v>
      </c>
      <c r="H29" s="24">
        <f t="shared" si="1"/>
        <v>44.015957446808514</v>
      </c>
      <c r="I29" s="1"/>
    </row>
    <row r="30" spans="2:9" s="2" customFormat="1" ht="20.25" customHeight="1">
      <c r="B30" s="54" t="s">
        <v>25</v>
      </c>
      <c r="C30" s="71">
        <v>20.28</v>
      </c>
      <c r="D30" s="71">
        <v>14.92</v>
      </c>
      <c r="E30" s="71">
        <v>38.23</v>
      </c>
      <c r="F30" s="71">
        <v>26.06</v>
      </c>
      <c r="G30" s="24">
        <f t="shared" si="0"/>
        <v>0.17535717467373846</v>
      </c>
      <c r="H30" s="24">
        <f t="shared" si="1"/>
        <v>46.69992325402916</v>
      </c>
      <c r="I30" s="1"/>
    </row>
    <row r="31" spans="2:9" s="2" customFormat="1" ht="20.25" customHeight="1">
      <c r="B31" s="11" t="s">
        <v>26</v>
      </c>
      <c r="C31" s="55">
        <v>4.85</v>
      </c>
      <c r="D31" s="53" t="s">
        <v>27</v>
      </c>
      <c r="E31" s="55">
        <v>50.12</v>
      </c>
      <c r="F31" s="53" t="s">
        <v>27</v>
      </c>
      <c r="G31" s="28">
        <f t="shared" si="0"/>
        <v>0.22989541184011958</v>
      </c>
      <c r="H31" s="28" t="s">
        <v>27</v>
      </c>
      <c r="I31" s="1"/>
    </row>
    <row r="32" spans="2:12" s="2" customFormat="1" ht="20.25" customHeight="1">
      <c r="B32" s="75" t="s">
        <v>28</v>
      </c>
      <c r="C32" s="74">
        <f>SUM(C26:C31)</f>
        <v>455.14</v>
      </c>
      <c r="D32" s="74">
        <f>SUM(D26:D31)</f>
        <v>328.26</v>
      </c>
      <c r="E32" s="74">
        <f>SUM(E26:E31)</f>
        <v>929.3900000000001</v>
      </c>
      <c r="F32" s="74">
        <f>SUM(F26:F31)</f>
        <v>646.6199999999999</v>
      </c>
      <c r="G32" s="30">
        <f t="shared" si="0"/>
        <v>4.263018691342554</v>
      </c>
      <c r="H32" s="30">
        <f aca="true" t="shared" si="2" ref="H32:H43">(E32-F32)/F32*100</f>
        <v>43.73047539513165</v>
      </c>
      <c r="I32" s="1"/>
      <c r="J32" s="12"/>
      <c r="K32" s="12"/>
      <c r="L32" s="12"/>
    </row>
    <row r="33" spans="2:9" s="2" customFormat="1" ht="20.25" customHeight="1">
      <c r="B33" s="6" t="s">
        <v>29</v>
      </c>
      <c r="C33" s="65">
        <v>1475.56</v>
      </c>
      <c r="D33" s="65">
        <v>1232.53</v>
      </c>
      <c r="E33" s="65">
        <v>3647.32</v>
      </c>
      <c r="F33" s="65">
        <v>3157.34</v>
      </c>
      <c r="G33" s="24">
        <f t="shared" si="0"/>
        <v>16.72989093201726</v>
      </c>
      <c r="H33" s="29">
        <f t="shared" si="2"/>
        <v>15.518759462078838</v>
      </c>
      <c r="I33" s="1"/>
    </row>
    <row r="34" spans="2:9" s="2" customFormat="1" ht="20.25" customHeight="1">
      <c r="B34" s="6" t="s">
        <v>30</v>
      </c>
      <c r="C34" s="55">
        <v>1281.62</v>
      </c>
      <c r="D34" s="55">
        <v>1164.91</v>
      </c>
      <c r="E34" s="55">
        <v>2568.49</v>
      </c>
      <c r="F34" s="55">
        <v>2320.91</v>
      </c>
      <c r="G34" s="24">
        <f t="shared" si="0"/>
        <v>11.781405952857718</v>
      </c>
      <c r="H34" s="29">
        <f t="shared" si="2"/>
        <v>10.667367541179965</v>
      </c>
      <c r="I34" s="1"/>
    </row>
    <row r="35" spans="2:9" s="2" customFormat="1" ht="20.25" customHeight="1">
      <c r="B35" s="6" t="s">
        <v>31</v>
      </c>
      <c r="C35" s="56">
        <v>1312.6</v>
      </c>
      <c r="D35" s="56">
        <v>1068.6</v>
      </c>
      <c r="E35" s="56">
        <v>2646.47</v>
      </c>
      <c r="F35" s="56">
        <v>2471.12</v>
      </c>
      <c r="G35" s="24">
        <f t="shared" si="0"/>
        <v>12.139092389715108</v>
      </c>
      <c r="H35" s="29">
        <f t="shared" si="2"/>
        <v>7.095972676357276</v>
      </c>
      <c r="I35" s="1"/>
    </row>
    <row r="36" spans="2:9" s="2" customFormat="1" ht="20.25" customHeight="1">
      <c r="B36" s="6" t="s">
        <v>32</v>
      </c>
      <c r="C36" s="41">
        <v>798.65</v>
      </c>
      <c r="D36" s="72">
        <v>785.16</v>
      </c>
      <c r="E36" s="41">
        <v>1813.19</v>
      </c>
      <c r="F36" s="72">
        <v>1786.29</v>
      </c>
      <c r="G36" s="24">
        <f t="shared" si="0"/>
        <v>8.316920626384407</v>
      </c>
      <c r="H36" s="29">
        <f t="shared" si="2"/>
        <v>1.505914493167408</v>
      </c>
      <c r="I36" s="1"/>
    </row>
    <row r="37" spans="2:9" s="2" customFormat="1" ht="20.25" customHeight="1">
      <c r="B37" s="77" t="s">
        <v>33</v>
      </c>
      <c r="C37" s="74">
        <f>SUM(C33:C36)</f>
        <v>4868.429999999999</v>
      </c>
      <c r="D37" s="74">
        <f>SUM(D33:D36)</f>
        <v>4251.2</v>
      </c>
      <c r="E37" s="74">
        <f>SUM(E33:E36)</f>
        <v>10675.47</v>
      </c>
      <c r="F37" s="74">
        <f>SUM(F33:F36)</f>
        <v>9735.66</v>
      </c>
      <c r="G37" s="31">
        <f t="shared" si="0"/>
        <v>48.96730990097449</v>
      </c>
      <c r="H37" s="31">
        <f>(E37-F37)/F37*100</f>
        <v>9.653274662426579</v>
      </c>
      <c r="I37" s="1"/>
    </row>
    <row r="38" spans="2:14" s="2" customFormat="1" ht="20.25" customHeight="1">
      <c r="B38" s="6" t="s">
        <v>34</v>
      </c>
      <c r="C38" s="73">
        <v>97.68</v>
      </c>
      <c r="D38" s="73">
        <v>94.59</v>
      </c>
      <c r="E38" s="73">
        <v>184.39</v>
      </c>
      <c r="F38" s="73">
        <v>172.16</v>
      </c>
      <c r="G38" s="24">
        <f t="shared" si="0"/>
        <v>0.8457784315482771</v>
      </c>
      <c r="H38" s="29">
        <f>(E38-F38)/F38*100</f>
        <v>7.103856877323414</v>
      </c>
      <c r="I38" s="1"/>
      <c r="K38" s="12"/>
      <c r="L38" s="12"/>
      <c r="M38" s="12"/>
      <c r="N38" s="12"/>
    </row>
    <row r="39" spans="2:9" s="2" customFormat="1" ht="20.25" customHeight="1">
      <c r="B39" s="6" t="s">
        <v>35</v>
      </c>
      <c r="C39" s="55">
        <v>22.55</v>
      </c>
      <c r="D39" s="55">
        <v>83.37</v>
      </c>
      <c r="E39" s="55">
        <v>24.1</v>
      </c>
      <c r="F39" s="55">
        <v>121.94</v>
      </c>
      <c r="G39" s="24">
        <f t="shared" si="0"/>
        <v>0.11054428222958665</v>
      </c>
      <c r="H39" s="29">
        <f>(E39-F39)/F39*100</f>
        <v>-80.23618172871905</v>
      </c>
      <c r="I39" s="1"/>
    </row>
    <row r="40" spans="2:12" s="2" customFormat="1" ht="20.25" customHeight="1">
      <c r="B40" s="77" t="s">
        <v>36</v>
      </c>
      <c r="C40" s="74">
        <f>SUM(C38:C39)</f>
        <v>120.23</v>
      </c>
      <c r="D40" s="74">
        <f>SUM(D38:D39)</f>
        <v>177.96</v>
      </c>
      <c r="E40" s="74">
        <f>SUM(E38:E39)</f>
        <v>208.48999999999998</v>
      </c>
      <c r="F40" s="74">
        <f>SUM(F38:F39)</f>
        <v>294.1</v>
      </c>
      <c r="G40" s="31">
        <f t="shared" si="0"/>
        <v>0.9563227137778638</v>
      </c>
      <c r="H40" s="31">
        <f>(E40-F40)/F40*100</f>
        <v>-29.109146548792943</v>
      </c>
      <c r="I40" s="1"/>
      <c r="K40" s="12"/>
      <c r="L40" s="12"/>
    </row>
    <row r="41" spans="2:9" s="2" customFormat="1" ht="20.25" customHeight="1">
      <c r="B41" s="78" t="s">
        <v>37</v>
      </c>
      <c r="C41" s="79">
        <f>C25+C32</f>
        <v>4616.305241364936</v>
      </c>
      <c r="D41" s="79">
        <f>D25+D32</f>
        <v>3838.3790342154116</v>
      </c>
      <c r="E41" s="79">
        <f>E25+E32</f>
        <v>10917.258040339091</v>
      </c>
      <c r="F41" s="79">
        <f>F25+F32</f>
        <v>8766.791402077331</v>
      </c>
      <c r="G41" s="80">
        <f t="shared" si="0"/>
        <v>50.07636738524766</v>
      </c>
      <c r="H41" s="80">
        <f t="shared" si="2"/>
        <v>24.529688681222606</v>
      </c>
      <c r="I41" s="1"/>
    </row>
    <row r="42" spans="2:9" s="2" customFormat="1" ht="20.25" customHeight="1">
      <c r="B42" s="81" t="s">
        <v>38</v>
      </c>
      <c r="C42" s="82">
        <f>C37+C40</f>
        <v>4988.659999999999</v>
      </c>
      <c r="D42" s="82">
        <f>D37+D40</f>
        <v>4429.16</v>
      </c>
      <c r="E42" s="82">
        <f>E37+E40</f>
        <v>10883.96</v>
      </c>
      <c r="F42" s="82">
        <f>F37+F40</f>
        <v>10029.76</v>
      </c>
      <c r="G42" s="83">
        <f t="shared" si="0"/>
        <v>49.92363261475236</v>
      </c>
      <c r="H42" s="83">
        <f t="shared" si="2"/>
        <v>8.516654436397271</v>
      </c>
      <c r="I42" s="1"/>
    </row>
    <row r="43" spans="2:8" ht="20.25" customHeight="1">
      <c r="B43" s="84" t="s">
        <v>39</v>
      </c>
      <c r="C43" s="85">
        <f>C41+C42</f>
        <v>9604.965241364935</v>
      </c>
      <c r="D43" s="85">
        <f>D41+D42</f>
        <v>8267.539034215411</v>
      </c>
      <c r="E43" s="85">
        <f>E41+E42</f>
        <v>21801.21804033909</v>
      </c>
      <c r="F43" s="85">
        <f>F41+F42</f>
        <v>18796.551402077333</v>
      </c>
      <c r="G43" s="86">
        <f t="shared" si="0"/>
        <v>100</v>
      </c>
      <c r="H43" s="86">
        <f t="shared" si="2"/>
        <v>15.985201614854144</v>
      </c>
    </row>
    <row r="44" spans="2:8" ht="15.75" customHeight="1">
      <c r="B44" s="87" t="s">
        <v>40</v>
      </c>
      <c r="C44" s="87"/>
      <c r="D44" s="87"/>
      <c r="E44" s="87"/>
      <c r="F44" s="87"/>
      <c r="G44" s="87"/>
      <c r="H44" s="13"/>
    </row>
    <row r="45" spans="2:7" ht="24" customHeight="1">
      <c r="B45" s="37" t="s">
        <v>41</v>
      </c>
      <c r="C45" s="37"/>
      <c r="D45" s="34"/>
      <c r="E45" s="34"/>
      <c r="F45" s="34"/>
      <c r="G45" s="35"/>
    </row>
    <row r="46" spans="2:7" ht="21" customHeight="1">
      <c r="B46" s="38" t="s">
        <v>42</v>
      </c>
      <c r="C46" s="38"/>
      <c r="D46" s="35"/>
      <c r="E46" s="35"/>
      <c r="F46" s="35"/>
      <c r="G46" s="39"/>
    </row>
    <row r="47" spans="3:8" ht="12.75">
      <c r="C47" s="14"/>
      <c r="D47" s="14"/>
      <c r="E47" s="14"/>
      <c r="F47" s="14"/>
      <c r="G47" s="15"/>
      <c r="H47" s="15"/>
    </row>
    <row r="48" spans="3:8" ht="12.75">
      <c r="C48" s="2"/>
      <c r="D48" s="2"/>
      <c r="E48" s="2"/>
      <c r="F48" s="2"/>
      <c r="G48" s="2"/>
      <c r="H48" s="16"/>
    </row>
    <row r="49" spans="3:8" ht="12.75">
      <c r="C49" s="2"/>
      <c r="D49" s="2"/>
      <c r="E49" s="2"/>
      <c r="F49" s="2"/>
      <c r="G49" s="2"/>
      <c r="H49" s="16"/>
    </row>
    <row r="53" ht="33.75" customHeight="1"/>
    <row r="65395" ht="12.75">
      <c r="G65395" s="1">
        <v>0</v>
      </c>
    </row>
    <row r="65535" spans="2:7" s="4" customFormat="1" ht="12.75">
      <c r="B65535" s="1"/>
      <c r="C65535" s="1"/>
      <c r="D65535" s="1"/>
      <c r="E65535" s="1"/>
      <c r="F65535" s="1"/>
      <c r="G65535" s="1"/>
    </row>
  </sheetData>
  <sheetProtection/>
  <mergeCells count="9">
    <mergeCell ref="B44:G44"/>
    <mergeCell ref="B1:H1"/>
    <mergeCell ref="B2:H2"/>
    <mergeCell ref="B3:H3"/>
    <mergeCell ref="B5:B6"/>
    <mergeCell ref="C5:D5"/>
    <mergeCell ref="E5:F5"/>
    <mergeCell ref="G5:G6"/>
    <mergeCell ref="H5:H6"/>
  </mergeCells>
  <printOptions horizontalCentered="1" verticalCentered="1"/>
  <pageMargins left="0.393700787401575" right="0.354330708661417" top="0.511811023622047" bottom="0.511811023622047" header="0.511811023622047" footer="0.511811023622047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ravinder</dc:creator>
  <cp:keywords/>
  <dc:description/>
  <cp:lastModifiedBy>Pole Chandrakala</cp:lastModifiedBy>
  <cp:lastPrinted>2017-06-06T10:22:43Z</cp:lastPrinted>
  <dcterms:created xsi:type="dcterms:W3CDTF">2017-03-10T07:47:13Z</dcterms:created>
  <dcterms:modified xsi:type="dcterms:W3CDTF">2017-06-08T07:51:24Z</dcterms:modified>
  <cp:category/>
  <cp:version/>
  <cp:contentType/>
  <cp:contentStatus/>
</cp:coreProperties>
</file>