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95" activeTab="0"/>
  </bookViews>
  <sheets>
    <sheet name="NB Stmt as at 31st Jan' 2020" sheetId="1" r:id="rId1"/>
    <sheet name="NB Stmt as at 31st Jan' 2019" sheetId="2" r:id="rId2"/>
  </sheets>
  <definedNames>
    <definedName name="_xlnm.Print_Titles" localSheetId="0">'NB Stmt as at 31st Jan' 2020'!$A:$B,'NB Stmt as at 31st Jan' 2020'!$1:$3</definedName>
  </definedNames>
  <calcPr fullCalcOnLoad="1"/>
</workbook>
</file>

<file path=xl/sharedStrings.xml><?xml version="1.0" encoding="utf-8"?>
<sst xmlns="http://schemas.openxmlformats.org/spreadsheetml/2006/main" count="1057" uniqueCount="92">
  <si>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</si>
  <si>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</si>
  <si>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</si>
  <si>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</si>
  <si>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</si>
  <si>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</si>
  <si>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</si>
  <si>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</si>
  <si>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</si>
  <si>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</si>
  <si>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</si>
  <si>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</si>
  <si>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</si>
  <si>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</si>
  <si>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</si>
  <si>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</si>
  <si>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</si>
  <si>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</si>
  <si>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</si>
  <si>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</si>
  <si>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</si>
  <si>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</si>
  <si>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</si>
  <si>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</si>
  <si>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</si>
  <si>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</si>
  <si>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</si>
  <si>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</si>
  <si>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</si>
  <si>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</si>
  <si>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</si>
  <si>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</si>
  <si>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</si>
  <si>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</si>
  <si>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</si>
  <si>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</si>
  <si>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</si>
  <si>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</si>
  <si>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</si>
  <si>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</si>
  <si>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</si>
  <si>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NA</t>
  </si>
  <si>
    <t>Pramerica Life</t>
  </si>
  <si>
    <r>
      <t xml:space="preserve">New Business Statement of Life Insurers for the Period ended ended 31st January, 2020 </t>
    </r>
    <r>
      <rPr>
        <b/>
        <i/>
        <sz val="11"/>
        <rFont val="Arial"/>
        <family val="2"/>
      </rPr>
      <t>(Premium &amp; Sum Assured in Rs.Crore)</t>
    </r>
  </si>
  <si>
    <t>For January, 2019</t>
  </si>
  <si>
    <t>For January, 2020</t>
  </si>
  <si>
    <t>Up to 31st January, 2019</t>
  </si>
  <si>
    <t>Up to 31st January, 2020</t>
  </si>
  <si>
    <r>
      <t xml:space="preserve">३१ जनवरी २०२० माह जीवन बीमा कंपनियों का नया बिजनेस स्टेटमेंट                                                                          </t>
    </r>
    <r>
      <rPr>
        <b/>
        <i/>
        <sz val="10"/>
        <rFont val="Arial"/>
        <family val="2"/>
      </rPr>
      <t>(प्रीमियम &amp; बीमा राशि (रुकरोड़))</t>
    </r>
  </si>
  <si>
    <t>(प्रीमियम &amp; बीमा राशि (रुकरोड़))</t>
  </si>
  <si>
    <t>प्रथम वार्षिक 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</si>
  <si>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</si>
  <si>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</si>
  <si>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</si>
  <si>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जनवरी २०१९ माह के लिये</t>
  </si>
  <si>
    <t>जनवरी २०२० माह के लिये</t>
  </si>
  <si>
    <t>व्रुद्धि दर
  %</t>
  </si>
  <si>
    <t>३१ जनवरी २०१९ तक</t>
  </si>
  <si>
    <t>३१ जनवरी २०२०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</si>
  <si>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</si>
  <si>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</si>
  <si>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</si>
  <si>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</si>
  <si>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</si>
  <si>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</si>
  <si>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</si>
  <si>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</si>
  <si>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</si>
  <si>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</si>
  <si>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</si>
  <si>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ओबीसी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</si>
  <si>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</si>
  <si>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</si>
  <si>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</si>
  <si>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स्तांदर्द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</si>
  <si>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</si>
  <si>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</si>
  <si>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</si>
  <si>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</si>
  <si>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</si>
  <si>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</si>
  <si>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</si>
  <si>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</si>
  <si>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</si>
  <si>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</si>
  <si>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</si>
  <si>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</si>
  <si>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</si>
  <si>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</si>
  <si>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</si>
  <si>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</si>
  <si>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1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1"/>
      </rPr>
      <t>अंतकेसंचयी प्रीमियम फ्रीलुक अवधि में निरस्त पॉलिसियों के प्रीमियम घट कर दिखाया गया है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</si>
</sst>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Black"/>
      <family val="2"/>
    </font>
    <font>
      <sz val="10"/>
      <name val="Rupee Foradian"/>
      <family val="2"/>
    </font>
    <font>
      <b/>
      <sz val="10"/>
      <name val="Century Gothic"/>
      <family val="2"/>
    </font>
    <font>
      <b/>
      <sz val="10"/>
      <name val="Rupee Foradian"/>
      <family val="2"/>
    </font>
    <font>
      <sz val="10"/>
      <name val="Arial Black"/>
      <family val="2"/>
    </font>
    <font>
      <sz val="10"/>
      <name val="Mangal"/>
      <family val="1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42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10" xfId="42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1" fontId="4" fillId="33" borderId="10" xfId="42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0" borderId="10" xfId="65" applyFont="1" applyFill="1" applyBorder="1" applyAlignment="1">
      <alignment horizontal="center"/>
    </xf>
    <xf numFmtId="0" fontId="4" fillId="0" borderId="10" xfId="65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65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7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left"/>
    </xf>
    <xf numFmtId="0" fontId="24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 horizontal="right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left" vertical="center" wrapText="1"/>
    </xf>
    <xf numFmtId="0" fontId="27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/>
    </xf>
    <xf numFmtId="0" fontId="25" fillId="33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7" fillId="33" borderId="10" xfId="65" applyFont="1" applyFill="1" applyBorder="1" applyAlignment="1">
      <alignment horizontal="center"/>
    </xf>
    <xf numFmtId="0" fontId="25" fillId="33" borderId="10" xfId="65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9" fillId="0" borderId="13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SheetLayoutView="50" zoomScalePageLayoutView="0" workbookViewId="0" topLeftCell="Q165">
      <selection activeCell="A1" sqref="A1:AD186"/>
    </sheetView>
  </sheetViews>
  <sheetFormatPr defaultColWidth="9.140625" defaultRowHeight="12.75"/>
  <cols>
    <col min="1" max="1" width="6.421875" style="2" customWidth="1"/>
    <col min="2" max="2" width="30.7109375" style="2" customWidth="1"/>
    <col min="3" max="21" width="12.7109375" style="2" customWidth="1"/>
    <col min="22" max="22" width="11.8515625" style="2" customWidth="1"/>
    <col min="23" max="23" width="9.7109375" style="2" bestFit="1" customWidth="1"/>
    <col min="24" max="30" width="12.7109375" style="2" customWidth="1"/>
    <col min="31" max="16384" width="9.140625" style="2" customWidth="1"/>
  </cols>
  <sheetData>
    <row r="1" spans="1:30" ht="15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8" t="s">
        <v>36</v>
      </c>
      <c r="M1" s="38"/>
      <c r="N1" s="38"/>
      <c r="O1" s="38"/>
      <c r="P1" s="38"/>
      <c r="Q1" s="38" t="s">
        <v>36</v>
      </c>
      <c r="R1" s="38"/>
      <c r="S1" s="38"/>
      <c r="T1" s="38"/>
      <c r="U1" s="38"/>
      <c r="V1" s="38"/>
      <c r="W1" s="38"/>
      <c r="X1" s="38" t="s">
        <v>36</v>
      </c>
      <c r="Y1" s="38"/>
      <c r="Z1" s="38"/>
      <c r="AA1" s="38"/>
      <c r="AB1" s="38"/>
      <c r="AC1" s="38"/>
      <c r="AD1" s="38"/>
    </row>
    <row r="2" spans="1:30" s="31" customFormat="1" ht="41.25" customHeight="1">
      <c r="A2" s="39" t="s">
        <v>1</v>
      </c>
      <c r="B2" s="39" t="s">
        <v>0</v>
      </c>
      <c r="C2" s="40" t="s">
        <v>37</v>
      </c>
      <c r="D2" s="40"/>
      <c r="E2" s="40"/>
      <c r="F2" s="40"/>
      <c r="G2" s="40"/>
      <c r="H2" s="40"/>
      <c r="I2" s="40"/>
      <c r="J2" s="40" t="s">
        <v>7</v>
      </c>
      <c r="K2" s="40"/>
      <c r="L2" s="40"/>
      <c r="M2" s="40"/>
      <c r="N2" s="40"/>
      <c r="O2" s="40"/>
      <c r="P2" s="40"/>
      <c r="Q2" s="43" t="s">
        <v>8</v>
      </c>
      <c r="R2" s="43"/>
      <c r="S2" s="43"/>
      <c r="T2" s="43"/>
      <c r="U2" s="43"/>
      <c r="V2" s="43"/>
      <c r="W2" s="43"/>
      <c r="X2" s="40" t="s">
        <v>35</v>
      </c>
      <c r="Y2" s="40"/>
      <c r="Z2" s="40"/>
      <c r="AA2" s="40"/>
      <c r="AB2" s="40"/>
      <c r="AC2" s="40"/>
      <c r="AD2" s="40"/>
    </row>
    <row r="3" spans="1:30" s="35" customFormat="1" ht="39.75" customHeight="1">
      <c r="A3" s="39"/>
      <c r="B3" s="39"/>
      <c r="C3" s="32" t="s">
        <v>44</v>
      </c>
      <c r="D3" s="32" t="s">
        <v>45</v>
      </c>
      <c r="E3" s="33" t="s">
        <v>21</v>
      </c>
      <c r="F3" s="34" t="s">
        <v>46</v>
      </c>
      <c r="G3" s="34" t="s">
        <v>47</v>
      </c>
      <c r="H3" s="33" t="s">
        <v>21</v>
      </c>
      <c r="I3" s="33" t="s">
        <v>34</v>
      </c>
      <c r="J3" s="32" t="s">
        <v>44</v>
      </c>
      <c r="K3" s="32" t="s">
        <v>45</v>
      </c>
      <c r="L3" s="33" t="s">
        <v>21</v>
      </c>
      <c r="M3" s="34" t="s">
        <v>46</v>
      </c>
      <c r="N3" s="34" t="s">
        <v>47</v>
      </c>
      <c r="O3" s="33" t="s">
        <v>21</v>
      </c>
      <c r="P3" s="33" t="s">
        <v>34</v>
      </c>
      <c r="Q3" s="32" t="s">
        <v>44</v>
      </c>
      <c r="R3" s="32" t="s">
        <v>45</v>
      </c>
      <c r="S3" s="33" t="s">
        <v>21</v>
      </c>
      <c r="T3" s="34" t="s">
        <v>46</v>
      </c>
      <c r="U3" s="34" t="s">
        <v>47</v>
      </c>
      <c r="V3" s="33" t="s">
        <v>21</v>
      </c>
      <c r="W3" s="33" t="s">
        <v>34</v>
      </c>
      <c r="X3" s="32" t="s">
        <v>44</v>
      </c>
      <c r="Y3" s="32" t="s">
        <v>45</v>
      </c>
      <c r="Z3" s="33" t="s">
        <v>21</v>
      </c>
      <c r="AA3" s="34" t="s">
        <v>46</v>
      </c>
      <c r="AB3" s="34" t="s">
        <v>47</v>
      </c>
      <c r="AC3" s="33" t="s">
        <v>21</v>
      </c>
      <c r="AD3" s="33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283.97341174438844</v>
      </c>
      <c r="D4" s="6">
        <f>D5+D6+D7+D8+D9</f>
        <v>244.18771935325336</v>
      </c>
      <c r="E4" s="7">
        <f aca="true" t="shared" si="0" ref="E4:E9">((D4-C4)/C4)*100</f>
        <v>-14.010358275001881</v>
      </c>
      <c r="F4" s="6">
        <f>F5+F6+F7+F8+F9</f>
        <v>2969.306547092049</v>
      </c>
      <c r="G4" s="6">
        <f>G5+G6+G7+G8+G9</f>
        <v>2763.5479835631104</v>
      </c>
      <c r="H4" s="7">
        <f aca="true" t="shared" si="1" ref="H4:H9">((G4-F4)/F4)*100</f>
        <v>-6.929515705626477</v>
      </c>
      <c r="I4" s="8">
        <f>(G4/G$179)*100</f>
        <v>1.285646209705412</v>
      </c>
      <c r="J4" s="9">
        <f>J5+J6+J7+J8+J9</f>
        <v>23712</v>
      </c>
      <c r="K4" s="9">
        <f>K5+K6+K7+K8+K9</f>
        <v>22127</v>
      </c>
      <c r="L4" s="7">
        <f aca="true" t="shared" si="2" ref="L4:L9">((K4-J4)/J4)*100</f>
        <v>-6.684379217273954</v>
      </c>
      <c r="M4" s="9">
        <f>M5+M6+M7+M8+M9</f>
        <v>209907</v>
      </c>
      <c r="N4" s="9">
        <f>N5+N6+N7+N8+N9</f>
        <v>212048</v>
      </c>
      <c r="O4" s="7">
        <f aca="true" t="shared" si="3" ref="O4:O9">((N4-M4)/M4)*100</f>
        <v>1.0199755129652657</v>
      </c>
      <c r="P4" s="8">
        <f>(N4/N$179)*100</f>
        <v>0.839222092159051</v>
      </c>
      <c r="Q4" s="9">
        <f>Q5+Q6+Q7+Q8+Q9</f>
        <v>225509</v>
      </c>
      <c r="R4" s="9">
        <f>R5+R6+R7+R8+R9</f>
        <v>256136</v>
      </c>
      <c r="S4" s="7">
        <f aca="true" t="shared" si="4" ref="S4:S9">((R4-Q4)/Q4)*100</f>
        <v>13.581276135320541</v>
      </c>
      <c r="T4" s="9">
        <f>T5+T6+T7+T8+T9</f>
        <v>2244891</v>
      </c>
      <c r="U4" s="9">
        <f>U5+U6+U7+U8+U9</f>
        <v>2518858</v>
      </c>
      <c r="V4" s="7">
        <f aca="true" t="shared" si="5" ref="V4:V9">((U4-T4)/T4)*100</f>
        <v>12.204022377923918</v>
      </c>
      <c r="W4" s="8">
        <f>(U4/U$179)*100</f>
        <v>1.4068747259574415</v>
      </c>
      <c r="X4" s="6">
        <f>X5+X6+X7+X8+X9</f>
        <v>3263.5819265158752</v>
      </c>
      <c r="Y4" s="6">
        <f>Y5+Y6+Y7+Y8+Y9</f>
        <v>23995.484658478003</v>
      </c>
      <c r="Z4" s="7">
        <f aca="true" t="shared" si="6" ref="Z4:Z9">((Y4-X4)/X4)*100</f>
        <v>635.2499553793959</v>
      </c>
      <c r="AA4" s="6">
        <f>AA5+AA6+AA7+AA8+AA9</f>
        <v>189162.77976860388</v>
      </c>
      <c r="AB4" s="6">
        <f>AB5+AB6+AB7+AB8+AB9</f>
        <v>174912.33296996797</v>
      </c>
      <c r="AC4" s="7">
        <f aca="true" t="shared" si="7" ref="AC4:AC9">((AB4-AA4)/AA4)*100</f>
        <v>-7.533430633694415</v>
      </c>
      <c r="AD4" s="8">
        <f>(AB4/AB$179)*100</f>
        <v>4.353504905106359</v>
      </c>
    </row>
    <row r="5" spans="1:30" ht="14.25">
      <c r="A5" s="4"/>
      <c r="B5" s="10" t="s">
        <v>2</v>
      </c>
      <c r="C5" s="12">
        <v>11.4852201806368</v>
      </c>
      <c r="D5" s="12">
        <v>11.118915491000001</v>
      </c>
      <c r="E5" s="13">
        <f t="shared" si="0"/>
        <v>-3.1893571379185257</v>
      </c>
      <c r="F5" s="12">
        <v>86.16282872200578</v>
      </c>
      <c r="G5" s="12">
        <v>92.91024680218283</v>
      </c>
      <c r="H5" s="13">
        <f t="shared" si="1"/>
        <v>7.831008081160834</v>
      </c>
      <c r="I5" s="14">
        <f>(G5/G$180)*100</f>
        <v>0.34227499903326747</v>
      </c>
      <c r="J5" s="16">
        <v>354</v>
      </c>
      <c r="K5" s="16">
        <v>270</v>
      </c>
      <c r="L5" s="13">
        <f t="shared" si="2"/>
        <v>-23.728813559322035</v>
      </c>
      <c r="M5" s="16">
        <v>2705</v>
      </c>
      <c r="N5" s="16">
        <v>2595</v>
      </c>
      <c r="O5" s="13">
        <f t="shared" si="3"/>
        <v>-4.066543438077634</v>
      </c>
      <c r="P5" s="14">
        <f>(N5/N$180)*100</f>
        <v>0.27784023383548007</v>
      </c>
      <c r="Q5" s="16">
        <v>0</v>
      </c>
      <c r="R5" s="15">
        <v>0</v>
      </c>
      <c r="S5" s="36" t="s">
        <v>41</v>
      </c>
      <c r="T5" s="16">
        <v>0</v>
      </c>
      <c r="U5" s="16">
        <v>0</v>
      </c>
      <c r="V5" s="36" t="s">
        <v>41</v>
      </c>
      <c r="W5" s="36" t="s">
        <v>41</v>
      </c>
      <c r="X5" s="12">
        <v>28.05060437100045</v>
      </c>
      <c r="Y5" s="12">
        <v>16.429562428999972</v>
      </c>
      <c r="Z5" s="13">
        <f t="shared" si="6"/>
        <v>-41.42884690931885</v>
      </c>
      <c r="AA5" s="12">
        <v>184.22797911400022</v>
      </c>
      <c r="AB5" s="12">
        <v>193.45177693700015</v>
      </c>
      <c r="AC5" s="13">
        <f t="shared" si="7"/>
        <v>5.006730176034903</v>
      </c>
      <c r="AD5" s="14">
        <f>(AB5/AB$180)*100</f>
        <v>0.8234572396925808</v>
      </c>
    </row>
    <row r="6" spans="1:30" ht="14.25">
      <c r="A6" s="4"/>
      <c r="B6" s="10" t="s">
        <v>3</v>
      </c>
      <c r="C6" s="12">
        <v>159.44002048375233</v>
      </c>
      <c r="D6" s="12">
        <v>154.23970919425258</v>
      </c>
      <c r="E6" s="13">
        <f t="shared" si="0"/>
        <v>-3.261609772578828</v>
      </c>
      <c r="F6" s="12">
        <v>1191.2782090504425</v>
      </c>
      <c r="G6" s="12">
        <v>1333.9968703129268</v>
      </c>
      <c r="H6" s="13">
        <f t="shared" si="1"/>
        <v>11.980296472999719</v>
      </c>
      <c r="I6" s="14">
        <f>(G6/G$181)*100</f>
        <v>2.270753978712515</v>
      </c>
      <c r="J6" s="16">
        <v>23250</v>
      </c>
      <c r="K6" s="16">
        <v>21792</v>
      </c>
      <c r="L6" s="13">
        <f t="shared" si="2"/>
        <v>-6.2709677419354835</v>
      </c>
      <c r="M6" s="16">
        <v>206365</v>
      </c>
      <c r="N6" s="16">
        <v>208878</v>
      </c>
      <c r="O6" s="13">
        <f t="shared" si="3"/>
        <v>1.2177452571899303</v>
      </c>
      <c r="P6" s="14">
        <f>(N6/N$181)*100</f>
        <v>0.8594859864134241</v>
      </c>
      <c r="Q6" s="16">
        <v>0</v>
      </c>
      <c r="R6" s="15">
        <v>0</v>
      </c>
      <c r="S6" s="36" t="s">
        <v>41</v>
      </c>
      <c r="T6" s="16">
        <v>0</v>
      </c>
      <c r="U6" s="16">
        <v>0</v>
      </c>
      <c r="V6" s="36" t="s">
        <v>41</v>
      </c>
      <c r="W6" s="36" t="s">
        <v>41</v>
      </c>
      <c r="X6" s="12">
        <v>4162.834293176</v>
      </c>
      <c r="Y6" s="12">
        <v>3936.0289658</v>
      </c>
      <c r="Z6" s="13">
        <f t="shared" si="6"/>
        <v>-5.44833907388037</v>
      </c>
      <c r="AA6" s="12">
        <v>37475.31416854599</v>
      </c>
      <c r="AB6" s="12">
        <v>39202.122153562</v>
      </c>
      <c r="AC6" s="13">
        <f t="shared" si="7"/>
        <v>4.607854592625034</v>
      </c>
      <c r="AD6" s="14">
        <f>(AB6/AB$181)*100</f>
        <v>2.454259773622004</v>
      </c>
    </row>
    <row r="7" spans="1:30" ht="14.25">
      <c r="A7" s="4"/>
      <c r="B7" s="10" t="s">
        <v>4</v>
      </c>
      <c r="C7" s="12">
        <v>104.2887824229993</v>
      </c>
      <c r="D7" s="12">
        <v>67.33147438199968</v>
      </c>
      <c r="E7" s="13">
        <f t="shared" si="0"/>
        <v>-35.43747197191291</v>
      </c>
      <c r="F7" s="12">
        <v>1589.279680673107</v>
      </c>
      <c r="G7" s="12">
        <v>1268.1410051689998</v>
      </c>
      <c r="H7" s="13">
        <f t="shared" si="1"/>
        <v>-20.20655517146582</v>
      </c>
      <c r="I7" s="14">
        <f>(G7/G$182)*100</f>
        <v>1.2957524020193107</v>
      </c>
      <c r="J7" s="16">
        <v>7</v>
      </c>
      <c r="K7" s="16">
        <v>4</v>
      </c>
      <c r="L7" s="13">
        <f t="shared" si="2"/>
        <v>-42.857142857142854</v>
      </c>
      <c r="M7" s="16">
        <v>75</v>
      </c>
      <c r="N7" s="16">
        <v>79</v>
      </c>
      <c r="O7" s="13">
        <f t="shared" si="3"/>
        <v>5.333333333333334</v>
      </c>
      <c r="P7" s="14">
        <f>(N7/N$182)*100</f>
        <v>4.059609455292908</v>
      </c>
      <c r="Q7" s="16">
        <v>87156</v>
      </c>
      <c r="R7" s="15">
        <v>142854</v>
      </c>
      <c r="S7" s="13">
        <f t="shared" si="4"/>
        <v>63.90609940795814</v>
      </c>
      <c r="T7" s="16">
        <v>819036</v>
      </c>
      <c r="U7" s="16">
        <v>1308041</v>
      </c>
      <c r="V7" s="13">
        <f t="shared" si="5"/>
        <v>59.704945814347596</v>
      </c>
      <c r="W7" s="14">
        <f>(U7/U$182)*100</f>
        <v>1.2922673393253996</v>
      </c>
      <c r="X7" s="12">
        <v>-18517.899856100004</v>
      </c>
      <c r="Y7" s="12">
        <v>1073.2102810600002</v>
      </c>
      <c r="Z7" s="13">
        <f t="shared" si="6"/>
        <v>-105.7955291334318</v>
      </c>
      <c r="AA7" s="12">
        <v>5820.282791599999</v>
      </c>
      <c r="AB7" s="12">
        <v>8169.28963243</v>
      </c>
      <c r="AC7" s="13">
        <f t="shared" si="7"/>
        <v>40.35898125465924</v>
      </c>
      <c r="AD7" s="14">
        <f>(AB7/AB$182)*100</f>
        <v>0.9409086412620816</v>
      </c>
    </row>
    <row r="8" spans="1:30" ht="14.25">
      <c r="A8" s="4"/>
      <c r="B8" s="10" t="s">
        <v>5</v>
      </c>
      <c r="C8" s="12">
        <v>1.1251235460000002</v>
      </c>
      <c r="D8" s="12">
        <v>0.382436918</v>
      </c>
      <c r="E8" s="13">
        <f t="shared" si="0"/>
        <v>-66.00934009783846</v>
      </c>
      <c r="F8" s="12">
        <v>28.96512332499999</v>
      </c>
      <c r="G8" s="12">
        <v>4.106939296999999</v>
      </c>
      <c r="H8" s="13">
        <f t="shared" si="1"/>
        <v>-85.82108817242538</v>
      </c>
      <c r="I8" s="14">
        <f>(G8/G$183)*100</f>
        <v>0.015328748616227097</v>
      </c>
      <c r="J8" s="16">
        <v>0</v>
      </c>
      <c r="K8" s="16">
        <v>0</v>
      </c>
      <c r="L8" s="36" t="s">
        <v>41</v>
      </c>
      <c r="M8" s="16">
        <v>5</v>
      </c>
      <c r="N8" s="16">
        <v>2</v>
      </c>
      <c r="O8" s="13">
        <f t="shared" si="3"/>
        <v>-60</v>
      </c>
      <c r="P8" s="14">
        <f>(N8/N$183)*100</f>
        <v>0.07923930269413629</v>
      </c>
      <c r="Q8" s="16">
        <v>0</v>
      </c>
      <c r="R8" s="15">
        <v>0</v>
      </c>
      <c r="S8" s="36" t="s">
        <v>41</v>
      </c>
      <c r="T8" s="16">
        <v>166</v>
      </c>
      <c r="U8" s="16">
        <v>42</v>
      </c>
      <c r="V8" s="13">
        <f t="shared" si="5"/>
        <v>-74.69879518072288</v>
      </c>
      <c r="W8" s="14">
        <f>(U8/U$183)*100</f>
        <v>0.0006858140506643496</v>
      </c>
      <c r="X8" s="12">
        <v>0</v>
      </c>
      <c r="Y8" s="12">
        <v>0</v>
      </c>
      <c r="Z8" s="36" t="s">
        <v>41</v>
      </c>
      <c r="AA8" s="12">
        <v>0</v>
      </c>
      <c r="AB8" s="12">
        <v>0</v>
      </c>
      <c r="AC8" s="36" t="s">
        <v>41</v>
      </c>
      <c r="AD8" s="14">
        <f>(AB8/AB$183)*100</f>
        <v>0</v>
      </c>
    </row>
    <row r="9" spans="1:30" ht="14.25">
      <c r="A9" s="4"/>
      <c r="B9" s="10" t="s">
        <v>23</v>
      </c>
      <c r="C9" s="12">
        <v>7.6342651109999915</v>
      </c>
      <c r="D9" s="12">
        <v>11.115183368001095</v>
      </c>
      <c r="E9" s="13">
        <f t="shared" si="0"/>
        <v>45.595983456031</v>
      </c>
      <c r="F9" s="12">
        <v>73.62070532149397</v>
      </c>
      <c r="G9" s="12">
        <v>64.39292198200131</v>
      </c>
      <c r="H9" s="13">
        <f t="shared" si="1"/>
        <v>-12.5342229461072</v>
      </c>
      <c r="I9" s="14">
        <f>(G9/G$184)*100</f>
        <v>1.4632295327799878</v>
      </c>
      <c r="J9" s="16">
        <v>101</v>
      </c>
      <c r="K9" s="16">
        <v>61</v>
      </c>
      <c r="L9" s="13">
        <f t="shared" si="2"/>
        <v>-39.603960396039604</v>
      </c>
      <c r="M9" s="16">
        <v>757</v>
      </c>
      <c r="N9" s="16">
        <v>494</v>
      </c>
      <c r="O9" s="13">
        <f t="shared" si="3"/>
        <v>-34.74240422721268</v>
      </c>
      <c r="P9" s="14">
        <f>(N9/N$184)*100</f>
        <v>1.8938813065480755</v>
      </c>
      <c r="Q9" s="16">
        <v>138353</v>
      </c>
      <c r="R9" s="15">
        <v>113282</v>
      </c>
      <c r="S9" s="13">
        <f t="shared" si="4"/>
        <v>-18.121038213844294</v>
      </c>
      <c r="T9" s="16">
        <v>1425689</v>
      </c>
      <c r="U9" s="16">
        <v>1210775</v>
      </c>
      <c r="V9" s="13">
        <f t="shared" si="5"/>
        <v>-15.074395608018298</v>
      </c>
      <c r="W9" s="14">
        <f>(U9/U$184)*100</f>
        <v>1.6887970176244282</v>
      </c>
      <c r="X9" s="12">
        <v>17590.59688506888</v>
      </c>
      <c r="Y9" s="12">
        <v>18969.815849189003</v>
      </c>
      <c r="Z9" s="13">
        <f t="shared" si="6"/>
        <v>7.840660400164253</v>
      </c>
      <c r="AA9" s="12">
        <v>145682.9548293439</v>
      </c>
      <c r="AB9" s="12">
        <v>127347.46940703898</v>
      </c>
      <c r="AC9" s="13">
        <f t="shared" si="7"/>
        <v>-12.58588243475943</v>
      </c>
      <c r="AD9" s="14">
        <f>(AB9/AB$184)*100</f>
        <v>8.841698008398785</v>
      </c>
    </row>
    <row r="10" spans="1:30" ht="14.25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10.200626345000002</v>
      </c>
      <c r="D11" s="6">
        <f>D12+D13+D14+D15+D16</f>
        <v>8.362883986000003</v>
      </c>
      <c r="E11" s="7">
        <f aca="true" t="shared" si="8" ref="E11:E16">((D11-C11)/C11)*100</f>
        <v>-18.01597565526745</v>
      </c>
      <c r="F11" s="6">
        <f>F12+F13+F14+F15+F16</f>
        <v>87.250625319</v>
      </c>
      <c r="G11" s="6">
        <f>G12+G13+G14+G15+G16</f>
        <v>75.062559308</v>
      </c>
      <c r="H11" s="7">
        <f aca="true" t="shared" si="9" ref="H11:H16">((G11-F11)/F11)*100</f>
        <v>-13.96902998280962</v>
      </c>
      <c r="I11" s="8">
        <f>(G11/G$179)*100</f>
        <v>0.03492028922207931</v>
      </c>
      <c r="J11" s="9">
        <f>J12+J13+J14+J15+J16</f>
        <v>3968</v>
      </c>
      <c r="K11" s="9">
        <f>K12+K13+K14+K15+K16</f>
        <v>1794</v>
      </c>
      <c r="L11" s="7">
        <f aca="true" t="shared" si="10" ref="L11:L16">((K11-J11)/J11)*100</f>
        <v>-54.7883064516129</v>
      </c>
      <c r="M11" s="9">
        <f>M12+M13+M14+M15+M16</f>
        <v>40248</v>
      </c>
      <c r="N11" s="9">
        <f>N12+N13+N14+N15+N16</f>
        <v>34149</v>
      </c>
      <c r="O11" s="7">
        <f aca="true" t="shared" si="11" ref="O11:O16">((N11-M11)/M11)*100</f>
        <v>-15.153548002385211</v>
      </c>
      <c r="P11" s="8">
        <f>(N11/N$179)*100</f>
        <v>0.13515145261987582</v>
      </c>
      <c r="Q11" s="9">
        <f>Q12+Q13+Q14+Q15+Q16</f>
        <v>20868</v>
      </c>
      <c r="R11" s="9">
        <f>R12+R13+R14+R15+R16</f>
        <v>29267</v>
      </c>
      <c r="S11" s="7">
        <f aca="true" t="shared" si="12" ref="S11:S16">((R11-Q11)/Q11)*100</f>
        <v>40.248226950354606</v>
      </c>
      <c r="T11" s="9">
        <f>T12+T13+T14+T15+T16</f>
        <v>109003</v>
      </c>
      <c r="U11" s="9">
        <f>U12+U13+U14+U15+U16</f>
        <v>214986</v>
      </c>
      <c r="V11" s="7">
        <f>((U11-T11)/T11)*100</f>
        <v>97.22943405227379</v>
      </c>
      <c r="W11" s="8">
        <f>(U11/U$179)*100</f>
        <v>0.12007757874190862</v>
      </c>
      <c r="X11" s="6">
        <f>X12+X13+X14+X15+X16</f>
        <v>3915.781957725</v>
      </c>
      <c r="Y11" s="6">
        <f>Y12+Y13+Y14+Y15+Y16</f>
        <v>3460.0110292160007</v>
      </c>
      <c r="Z11" s="7">
        <f aca="true" t="shared" si="13" ref="Z11:Z16">((Y11-X11)/X11)*100</f>
        <v>-11.639333686847936</v>
      </c>
      <c r="AA11" s="6">
        <f>AA12+AA13+AA14+AA15+AA16</f>
        <v>32686.72118226499</v>
      </c>
      <c r="AB11" s="6">
        <f>AB12+AB13+AB14+AB15+AB16</f>
        <v>31408.588131316003</v>
      </c>
      <c r="AC11" s="7">
        <f aca="true" t="shared" si="14" ref="AC11:AC16">((AB11-AA11)/AA11)*100</f>
        <v>-3.910251639563262</v>
      </c>
      <c r="AD11" s="8">
        <f>(AB11/AB$179)*100</f>
        <v>0.781748434603677</v>
      </c>
    </row>
    <row r="12" spans="1:30" ht="14.25">
      <c r="A12" s="4"/>
      <c r="B12" s="10" t="s">
        <v>2</v>
      </c>
      <c r="C12" s="18">
        <v>0.0902799999999999</v>
      </c>
      <c r="D12" s="18">
        <v>0.0856222</v>
      </c>
      <c r="E12" s="13">
        <f t="shared" si="8"/>
        <v>-5.159282233052627</v>
      </c>
      <c r="F12" s="18">
        <v>1.375075354</v>
      </c>
      <c r="G12" s="18">
        <v>2.294936752</v>
      </c>
      <c r="H12" s="13">
        <f t="shared" si="9"/>
        <v>66.89534470414192</v>
      </c>
      <c r="I12" s="14">
        <f>(G12/G$180)*100</f>
        <v>0.008454390141107186</v>
      </c>
      <c r="J12" s="19">
        <v>360</v>
      </c>
      <c r="K12" s="19">
        <v>2</v>
      </c>
      <c r="L12" s="13">
        <f t="shared" si="10"/>
        <v>-99.44444444444444</v>
      </c>
      <c r="M12" s="19">
        <v>6116</v>
      </c>
      <c r="N12" s="19">
        <v>15034</v>
      </c>
      <c r="O12" s="13">
        <f t="shared" si="11"/>
        <v>145.8142576847613</v>
      </c>
      <c r="P12" s="14">
        <f>(N12/N$180)*100</f>
        <v>1.6096532082784614</v>
      </c>
      <c r="Q12" s="19">
        <v>0</v>
      </c>
      <c r="R12" s="15">
        <v>0</v>
      </c>
      <c r="S12" s="36" t="s">
        <v>41</v>
      </c>
      <c r="T12" s="19">
        <v>0</v>
      </c>
      <c r="U12" s="19">
        <v>0</v>
      </c>
      <c r="V12" s="36" t="s">
        <v>41</v>
      </c>
      <c r="W12" s="36" t="s">
        <v>41</v>
      </c>
      <c r="X12" s="18">
        <v>0.60565</v>
      </c>
      <c r="Y12" s="18">
        <v>0.9786717</v>
      </c>
      <c r="Z12" s="13">
        <f t="shared" si="13"/>
        <v>61.590307933625034</v>
      </c>
      <c r="AA12" s="18">
        <v>20.173265</v>
      </c>
      <c r="AB12" s="18">
        <v>43.4444697</v>
      </c>
      <c r="AC12" s="13">
        <f t="shared" si="14"/>
        <v>115.35665991598285</v>
      </c>
      <c r="AD12" s="14">
        <f>(AB12/AB$180)*100</f>
        <v>0.18492806665053482</v>
      </c>
    </row>
    <row r="13" spans="1:30" s="3" customFormat="1" ht="15">
      <c r="A13" s="4"/>
      <c r="B13" s="10" t="s">
        <v>3</v>
      </c>
      <c r="C13" s="18">
        <v>9.411566736000001</v>
      </c>
      <c r="D13" s="18">
        <v>6.215930413000002</v>
      </c>
      <c r="E13" s="13">
        <f t="shared" si="8"/>
        <v>-33.954350137862086</v>
      </c>
      <c r="F13" s="18">
        <v>74.466679</v>
      </c>
      <c r="G13" s="18">
        <v>58.205004511</v>
      </c>
      <c r="H13" s="13">
        <f t="shared" si="9"/>
        <v>-21.837518078387784</v>
      </c>
      <c r="I13" s="14">
        <f>(G13/G$181)*100</f>
        <v>0.09907762792826424</v>
      </c>
      <c r="J13" s="19">
        <v>3598</v>
      </c>
      <c r="K13" s="19">
        <v>1780</v>
      </c>
      <c r="L13" s="13">
        <f t="shared" si="10"/>
        <v>-50.52807115063924</v>
      </c>
      <c r="M13" s="19">
        <v>34082</v>
      </c>
      <c r="N13" s="19">
        <v>19022</v>
      </c>
      <c r="O13" s="13">
        <f t="shared" si="11"/>
        <v>-44.18754767912681</v>
      </c>
      <c r="P13" s="14">
        <f>(N13/N$181)*100</f>
        <v>0.07827125132161432</v>
      </c>
      <c r="Q13" s="19">
        <v>0</v>
      </c>
      <c r="R13" s="15">
        <v>0</v>
      </c>
      <c r="S13" s="36" t="s">
        <v>41</v>
      </c>
      <c r="T13" s="19">
        <v>0</v>
      </c>
      <c r="U13" s="19">
        <v>0</v>
      </c>
      <c r="V13" s="36" t="s">
        <v>41</v>
      </c>
      <c r="W13" s="36" t="s">
        <v>41</v>
      </c>
      <c r="X13" s="18">
        <v>2476.7960337649997</v>
      </c>
      <c r="Y13" s="18">
        <v>1206.8164022</v>
      </c>
      <c r="Z13" s="13">
        <f t="shared" si="13"/>
        <v>-51.27509953391246</v>
      </c>
      <c r="AA13" s="18">
        <v>24325.36880356499</v>
      </c>
      <c r="AB13" s="18">
        <v>12397.689891000002</v>
      </c>
      <c r="AC13" s="13">
        <f t="shared" si="14"/>
        <v>-49.03390780581684</v>
      </c>
      <c r="AD13" s="14">
        <f>(AB13/AB$181)*100</f>
        <v>0.7761608278789772</v>
      </c>
    </row>
    <row r="14" spans="1:30" s="3" customFormat="1" ht="15">
      <c r="A14" s="4"/>
      <c r="B14" s="10" t="s">
        <v>4</v>
      </c>
      <c r="C14" s="18">
        <v>-0.0172057</v>
      </c>
      <c r="D14" s="18">
        <v>0</v>
      </c>
      <c r="E14" s="13">
        <f t="shared" si="8"/>
        <v>-100</v>
      </c>
      <c r="F14" s="18">
        <v>3.0476994000000004</v>
      </c>
      <c r="G14" s="18">
        <v>1.0822621</v>
      </c>
      <c r="H14" s="13">
        <f t="shared" si="9"/>
        <v>-64.4892111078934</v>
      </c>
      <c r="I14" s="14">
        <f>(G14/G$182)*100</f>
        <v>0.0011058263315936062</v>
      </c>
      <c r="J14" s="19">
        <v>-1</v>
      </c>
      <c r="K14" s="19">
        <v>0</v>
      </c>
      <c r="L14" s="13">
        <f t="shared" si="10"/>
        <v>-100</v>
      </c>
      <c r="M14" s="19">
        <v>0</v>
      </c>
      <c r="N14" s="19">
        <v>0</v>
      </c>
      <c r="O14" s="36" t="s">
        <v>41</v>
      </c>
      <c r="P14" s="14">
        <f>(N14/N$182)*100</f>
        <v>0</v>
      </c>
      <c r="Q14" s="19">
        <v>-11866</v>
      </c>
      <c r="R14" s="15">
        <v>0</v>
      </c>
      <c r="S14" s="13">
        <f t="shared" si="12"/>
        <v>-100</v>
      </c>
      <c r="T14" s="19">
        <v>0</v>
      </c>
      <c r="U14" s="19">
        <v>0</v>
      </c>
      <c r="V14" s="36" t="s">
        <v>41</v>
      </c>
      <c r="W14" s="14">
        <f>(U14/U$182)*100</f>
        <v>0</v>
      </c>
      <c r="X14" s="18">
        <v>-5.933</v>
      </c>
      <c r="Y14" s="18">
        <v>0</v>
      </c>
      <c r="Z14" s="13">
        <f t="shared" si="13"/>
        <v>-100</v>
      </c>
      <c r="AA14" s="18">
        <v>0</v>
      </c>
      <c r="AB14" s="18">
        <v>0</v>
      </c>
      <c r="AC14" s="36" t="s">
        <v>41</v>
      </c>
      <c r="AD14" s="14">
        <f>(AB14/AB$182)*100</f>
        <v>0</v>
      </c>
    </row>
    <row r="15" spans="1:30" ht="14.25">
      <c r="A15" s="4"/>
      <c r="B15" s="10" t="s">
        <v>5</v>
      </c>
      <c r="C15" s="18">
        <v>0</v>
      </c>
      <c r="D15" s="18">
        <v>0</v>
      </c>
      <c r="E15" s="13" t="e">
        <f t="shared" si="8"/>
        <v>#DIV/0!</v>
      </c>
      <c r="F15" s="18">
        <v>0</v>
      </c>
      <c r="G15" s="18">
        <v>0</v>
      </c>
      <c r="H15" s="36" t="s">
        <v>41</v>
      </c>
      <c r="I15" s="14">
        <f>(G15/G$183)*100</f>
        <v>0</v>
      </c>
      <c r="J15" s="19">
        <v>0</v>
      </c>
      <c r="K15" s="19">
        <v>0</v>
      </c>
      <c r="L15" s="36" t="s">
        <v>41</v>
      </c>
      <c r="M15" s="19">
        <v>0</v>
      </c>
      <c r="N15" s="19">
        <v>0</v>
      </c>
      <c r="O15" s="36" t="s">
        <v>41</v>
      </c>
      <c r="P15" s="14">
        <f>(N15/N$183)*100</f>
        <v>0</v>
      </c>
      <c r="Q15" s="19">
        <v>0</v>
      </c>
      <c r="R15" s="15">
        <v>0</v>
      </c>
      <c r="S15" s="36" t="s">
        <v>41</v>
      </c>
      <c r="T15" s="19">
        <v>0</v>
      </c>
      <c r="U15" s="19">
        <v>0</v>
      </c>
      <c r="V15" s="36" t="s">
        <v>41</v>
      </c>
      <c r="W15" s="14">
        <f>(U15/U$183)*100</f>
        <v>0</v>
      </c>
      <c r="X15" s="18">
        <v>0</v>
      </c>
      <c r="Y15" s="18">
        <v>0</v>
      </c>
      <c r="Z15" s="36" t="s">
        <v>41</v>
      </c>
      <c r="AA15" s="18">
        <v>0</v>
      </c>
      <c r="AB15" s="18">
        <v>0</v>
      </c>
      <c r="AC15" s="36" t="s">
        <v>41</v>
      </c>
      <c r="AD15" s="14">
        <f>(AB15/AB$183)*100</f>
        <v>0</v>
      </c>
    </row>
    <row r="16" spans="1:30" ht="14.25">
      <c r="A16" s="4"/>
      <c r="B16" s="10" t="s">
        <v>23</v>
      </c>
      <c r="C16" s="18">
        <v>0.7159853090000007</v>
      </c>
      <c r="D16" s="18">
        <v>2.0613313730000007</v>
      </c>
      <c r="E16" s="13">
        <f t="shared" si="8"/>
        <v>187.90135036136599</v>
      </c>
      <c r="F16" s="18">
        <v>8.361171565</v>
      </c>
      <c r="G16" s="18">
        <v>13.480355945</v>
      </c>
      <c r="H16" s="13">
        <f t="shared" si="9"/>
        <v>61.225682791021654</v>
      </c>
      <c r="I16" s="14">
        <f>(G16/G$184)*100</f>
        <v>0.306320234025467</v>
      </c>
      <c r="J16" s="19">
        <v>11</v>
      </c>
      <c r="K16" s="19">
        <v>12</v>
      </c>
      <c r="L16" s="13">
        <f t="shared" si="10"/>
        <v>9.090909090909092</v>
      </c>
      <c r="M16" s="19">
        <v>50</v>
      </c>
      <c r="N16" s="19">
        <v>93</v>
      </c>
      <c r="O16" s="13">
        <f t="shared" si="11"/>
        <v>86</v>
      </c>
      <c r="P16" s="14">
        <f>(N16/N$184)*100</f>
        <v>0.3565404079128968</v>
      </c>
      <c r="Q16" s="19">
        <v>32734</v>
      </c>
      <c r="R16" s="15">
        <v>29267</v>
      </c>
      <c r="S16" s="13">
        <f t="shared" si="12"/>
        <v>-10.591433983014603</v>
      </c>
      <c r="T16" s="19">
        <v>109003</v>
      </c>
      <c r="U16" s="19">
        <v>214986</v>
      </c>
      <c r="V16" s="13">
        <f>((U16-T16)/T16)*100</f>
        <v>97.22943405227379</v>
      </c>
      <c r="W16" s="14">
        <f>(U16/U$184)*100</f>
        <v>0.29986390174145094</v>
      </c>
      <c r="X16" s="18">
        <v>1444.3132739600003</v>
      </c>
      <c r="Y16" s="18">
        <v>2252.2159553160004</v>
      </c>
      <c r="Z16" s="13">
        <f t="shared" si="13"/>
        <v>55.93680373378432</v>
      </c>
      <c r="AA16" s="18">
        <v>8341.179113700002</v>
      </c>
      <c r="AB16" s="18">
        <v>18967.453770616</v>
      </c>
      <c r="AC16" s="13">
        <f t="shared" si="14"/>
        <v>127.39535396695693</v>
      </c>
      <c r="AD16" s="14">
        <f>(AB16/AB$184)*100</f>
        <v>1.3169048353212258</v>
      </c>
    </row>
    <row r="17" spans="1:30" ht="14.25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16.1911908652608</v>
      </c>
      <c r="D18" s="6">
        <f>D19+D20+D21+D22+D23</f>
        <v>17.275687520372305</v>
      </c>
      <c r="E18" s="7">
        <f aca="true" t="shared" si="15" ref="E18:E23">((D18-C18)/C18)*100</f>
        <v>6.698066029462717</v>
      </c>
      <c r="F18" s="6">
        <f>F19+F20+F21+F22+F23</f>
        <v>157.53582275617399</v>
      </c>
      <c r="G18" s="6">
        <f>G19+G20+G21+G22+G23</f>
        <v>183.73195906518</v>
      </c>
      <c r="H18" s="7">
        <f aca="true" t="shared" si="16" ref="H18:H23">((G18-F18)/F18)*100</f>
        <v>16.628685368629508</v>
      </c>
      <c r="I18" s="8">
        <f>(G18/G$179)*100</f>
        <v>0.0854750118973298</v>
      </c>
      <c r="J18" s="9">
        <f>J19+J20+J21+J22+J23</f>
        <v>1992</v>
      </c>
      <c r="K18" s="9">
        <f>K19+K20+K21+K22+K23</f>
        <v>2307</v>
      </c>
      <c r="L18" s="7">
        <f aca="true" t="shared" si="17" ref="L18:L23">((K18-J18)/J18)*100</f>
        <v>15.813253012048193</v>
      </c>
      <c r="M18" s="9">
        <f>M19+M20+M21+M22+M23</f>
        <v>24995</v>
      </c>
      <c r="N18" s="9">
        <f>N19+N20+N21+N22+N23</f>
        <v>16347</v>
      </c>
      <c r="O18" s="7">
        <f aca="true" t="shared" si="18" ref="O18:O23">((N18-M18)/M18)*100</f>
        <v>-34.598919783956795</v>
      </c>
      <c r="P18" s="8">
        <f>(N18/N$179)*100</f>
        <v>0.06469650051178981</v>
      </c>
      <c r="Q18" s="9">
        <f>Q19+Q20+Q21+Q22+Q23</f>
        <v>30896</v>
      </c>
      <c r="R18" s="9">
        <f>R19+R20+R21+R22+R23</f>
        <v>76527</v>
      </c>
      <c r="S18" s="7">
        <f aca="true" t="shared" si="19" ref="S18:S23">((R18-Q18)/Q18)*100</f>
        <v>147.69225789746244</v>
      </c>
      <c r="T18" s="9">
        <f>T19+T20+T21+T22+T23</f>
        <v>369301</v>
      </c>
      <c r="U18" s="9">
        <f>U19+U20+U21+U22+U23</f>
        <v>371764</v>
      </c>
      <c r="V18" s="7">
        <f aca="true" t="shared" si="20" ref="V18:V23">((U18-T18)/T18)*100</f>
        <v>0.6669356432828506</v>
      </c>
      <c r="W18" s="8">
        <f>(U18/U$179)*100</f>
        <v>0.20764385115033965</v>
      </c>
      <c r="X18" s="6">
        <f>X19+X20+X21+X22+X23</f>
        <v>398.57962107235454</v>
      </c>
      <c r="Y18" s="6">
        <f>Y19+Y20+Y21+Y22+Y23</f>
        <v>1105.403662501858</v>
      </c>
      <c r="Z18" s="7">
        <f aca="true" t="shared" si="21" ref="Z18:Z23">((Y18-X18)/X18)*100</f>
        <v>177.33572015745207</v>
      </c>
      <c r="AA18" s="6">
        <f>AA19+AA20+AA21+AA22+AA23</f>
        <v>4803.65805860298</v>
      </c>
      <c r="AB18" s="6">
        <f>AB19+AB20+AB21+AB22+AB23</f>
        <v>3159.6807863214626</v>
      </c>
      <c r="AC18" s="7">
        <f aca="true" t="shared" si="22" ref="AC18:AC23">((AB18-AA18)/AA18)*100</f>
        <v>-34.22344497101083</v>
      </c>
      <c r="AD18" s="8">
        <f>(AB18/AB$179)*100</f>
        <v>0.07864331558702967</v>
      </c>
    </row>
    <row r="19" spans="1:30" ht="14.25">
      <c r="A19" s="4"/>
      <c r="B19" s="10" t="s">
        <v>2</v>
      </c>
      <c r="C19" s="18">
        <v>0.5868728999999999</v>
      </c>
      <c r="D19" s="18">
        <v>0.8206031999999999</v>
      </c>
      <c r="E19" s="13">
        <f t="shared" si="15"/>
        <v>39.826391711050206</v>
      </c>
      <c r="F19" s="18">
        <v>5.0677483</v>
      </c>
      <c r="G19" s="18">
        <v>7.3173224999999995</v>
      </c>
      <c r="H19" s="13">
        <f t="shared" si="16"/>
        <v>44.39001439751851</v>
      </c>
      <c r="I19" s="14">
        <f>(G19/G$180)*100</f>
        <v>0.02695651596907355</v>
      </c>
      <c r="J19" s="19">
        <v>46</v>
      </c>
      <c r="K19" s="19">
        <v>90</v>
      </c>
      <c r="L19" s="13">
        <f t="shared" si="17"/>
        <v>95.65217391304348</v>
      </c>
      <c r="M19" s="19">
        <v>5836</v>
      </c>
      <c r="N19" s="19">
        <v>475</v>
      </c>
      <c r="O19" s="13">
        <f t="shared" si="18"/>
        <v>-91.86086360520905</v>
      </c>
      <c r="P19" s="14">
        <f>(N19/N$180)*100</f>
        <v>0.05085707555755414</v>
      </c>
      <c r="Q19" s="19">
        <v>0</v>
      </c>
      <c r="R19" s="15">
        <v>0</v>
      </c>
      <c r="S19" s="36" t="s">
        <v>41</v>
      </c>
      <c r="T19" s="19">
        <v>0</v>
      </c>
      <c r="U19" s="19">
        <v>0</v>
      </c>
      <c r="V19" s="36" t="s">
        <v>41</v>
      </c>
      <c r="W19" s="36" t="s">
        <v>41</v>
      </c>
      <c r="X19" s="18">
        <v>0.1578749999999991</v>
      </c>
      <c r="Y19" s="18">
        <v>0.3631578999999999</v>
      </c>
      <c r="Z19" s="13">
        <f t="shared" si="21"/>
        <v>130.02875692795058</v>
      </c>
      <c r="AA19" s="18">
        <v>13.6576927</v>
      </c>
      <c r="AB19" s="18">
        <v>4.8518181</v>
      </c>
      <c r="AC19" s="13">
        <f t="shared" si="22"/>
        <v>-64.4755654811299</v>
      </c>
      <c r="AD19" s="14">
        <f>(AB19/AB$180)*100</f>
        <v>0.020652509909059178</v>
      </c>
    </row>
    <row r="20" spans="1:30" ht="14.25">
      <c r="A20" s="4"/>
      <c r="B20" s="10" t="s">
        <v>3</v>
      </c>
      <c r="C20" s="18">
        <v>13.4407376</v>
      </c>
      <c r="D20" s="18">
        <v>12.267340600000002</v>
      </c>
      <c r="E20" s="13">
        <f t="shared" si="15"/>
        <v>-8.730153321347467</v>
      </c>
      <c r="F20" s="18">
        <v>104.1484044</v>
      </c>
      <c r="G20" s="18">
        <v>89.55386509999998</v>
      </c>
      <c r="H20" s="13">
        <f t="shared" si="16"/>
        <v>-14.013214493375397</v>
      </c>
      <c r="I20" s="14">
        <f>(G20/G$181)*100</f>
        <v>0.15244023431419756</v>
      </c>
      <c r="J20" s="19">
        <v>1945</v>
      </c>
      <c r="K20" s="19">
        <v>2214</v>
      </c>
      <c r="L20" s="13">
        <f t="shared" si="17"/>
        <v>13.830334190231364</v>
      </c>
      <c r="M20" s="19">
        <v>19106</v>
      </c>
      <c r="N20" s="19">
        <v>15842</v>
      </c>
      <c r="O20" s="13">
        <f t="shared" si="18"/>
        <v>-17.083638647545275</v>
      </c>
      <c r="P20" s="14">
        <f>(N20/N$181)*100</f>
        <v>0.06518626660903239</v>
      </c>
      <c r="Q20" s="19">
        <v>0</v>
      </c>
      <c r="R20" s="15">
        <v>0</v>
      </c>
      <c r="S20" s="36" t="s">
        <v>41</v>
      </c>
      <c r="T20" s="19">
        <v>0</v>
      </c>
      <c r="U20" s="19">
        <v>0</v>
      </c>
      <c r="V20" s="36" t="s">
        <v>41</v>
      </c>
      <c r="W20" s="36" t="s">
        <v>41</v>
      </c>
      <c r="X20" s="18">
        <v>406.9825477000003</v>
      </c>
      <c r="Y20" s="18">
        <v>263.88086399999975</v>
      </c>
      <c r="Z20" s="13">
        <f t="shared" si="21"/>
        <v>-35.16162658785195</v>
      </c>
      <c r="AA20" s="18">
        <v>3537.1159995</v>
      </c>
      <c r="AB20" s="18">
        <v>2511.7010001999997</v>
      </c>
      <c r="AC20" s="13">
        <f t="shared" si="22"/>
        <v>-28.990143366656646</v>
      </c>
      <c r="AD20" s="14">
        <f>(AB20/AB$181)*100</f>
        <v>0.15724574052420026</v>
      </c>
    </row>
    <row r="21" spans="1:30" ht="14.25">
      <c r="A21" s="4"/>
      <c r="B21" s="10" t="s">
        <v>4</v>
      </c>
      <c r="C21" s="18">
        <v>0.22061656052598258</v>
      </c>
      <c r="D21" s="18">
        <v>0.290645313</v>
      </c>
      <c r="E21" s="13">
        <f t="shared" si="15"/>
        <v>31.742291832969617</v>
      </c>
      <c r="F21" s="18">
        <v>3.1388483500706412</v>
      </c>
      <c r="G21" s="18">
        <v>2.250658481894174</v>
      </c>
      <c r="H21" s="13">
        <f t="shared" si="16"/>
        <v>-28.29667983661836</v>
      </c>
      <c r="I21" s="14">
        <f>(G21/G$182)*100</f>
        <v>0.0022996623578549684</v>
      </c>
      <c r="J21" s="19">
        <v>0</v>
      </c>
      <c r="K21" s="19">
        <v>1</v>
      </c>
      <c r="L21" s="36" t="s">
        <v>41</v>
      </c>
      <c r="M21" s="19">
        <v>2</v>
      </c>
      <c r="N21" s="19">
        <v>1</v>
      </c>
      <c r="O21" s="13">
        <f t="shared" si="18"/>
        <v>-50</v>
      </c>
      <c r="P21" s="14">
        <f>(N21/N$182)*100</f>
        <v>0.051387461459403906</v>
      </c>
      <c r="Q21" s="19">
        <v>394</v>
      </c>
      <c r="R21" s="15">
        <v>1051</v>
      </c>
      <c r="S21" s="13">
        <f t="shared" si="19"/>
        <v>166.751269035533</v>
      </c>
      <c r="T21" s="19">
        <v>3978</v>
      </c>
      <c r="U21" s="19">
        <v>3634</v>
      </c>
      <c r="V21" s="13">
        <f t="shared" si="20"/>
        <v>-8.647561588738059</v>
      </c>
      <c r="W21" s="14">
        <f>(U21/U$182)*100</f>
        <v>0.003590177609959093</v>
      </c>
      <c r="X21" s="18">
        <v>1.0952828</v>
      </c>
      <c r="Y21" s="18">
        <v>7.4076259</v>
      </c>
      <c r="Z21" s="13">
        <f t="shared" si="21"/>
        <v>576.3208460865085</v>
      </c>
      <c r="AA21" s="18">
        <v>104.4511739</v>
      </c>
      <c r="AB21" s="18">
        <v>38.499963699999995</v>
      </c>
      <c r="AC21" s="13">
        <f t="shared" si="22"/>
        <v>-63.14070750716571</v>
      </c>
      <c r="AD21" s="14">
        <f>(AB21/AB$182)*100</f>
        <v>0.00443428378274197</v>
      </c>
    </row>
    <row r="22" spans="1:30" s="3" customFormat="1" ht="15">
      <c r="A22" s="4"/>
      <c r="B22" s="10" t="s">
        <v>5</v>
      </c>
      <c r="C22" s="18">
        <v>0.1801861</v>
      </c>
      <c r="D22" s="18">
        <v>0.0648666</v>
      </c>
      <c r="E22" s="13">
        <f t="shared" si="15"/>
        <v>-64.00021977277936</v>
      </c>
      <c r="F22" s="18">
        <v>2.253624325</v>
      </c>
      <c r="G22" s="18">
        <v>1.130687</v>
      </c>
      <c r="H22" s="13">
        <f t="shared" si="16"/>
        <v>-49.828061959705735</v>
      </c>
      <c r="I22" s="14">
        <f>(G22/G$183)*100</f>
        <v>0.004220178467039069</v>
      </c>
      <c r="J22" s="19">
        <v>0</v>
      </c>
      <c r="K22" s="19">
        <v>0</v>
      </c>
      <c r="L22" s="36" t="s">
        <v>41</v>
      </c>
      <c r="M22" s="19">
        <v>0</v>
      </c>
      <c r="N22" s="19">
        <v>0</v>
      </c>
      <c r="O22" s="36" t="s">
        <v>41</v>
      </c>
      <c r="P22" s="14">
        <f>(N22/N$183)*100</f>
        <v>0</v>
      </c>
      <c r="Q22" s="19">
        <v>0</v>
      </c>
      <c r="R22" s="15">
        <v>0</v>
      </c>
      <c r="S22" s="36" t="s">
        <v>41</v>
      </c>
      <c r="T22" s="19">
        <v>0</v>
      </c>
      <c r="U22" s="19">
        <v>0</v>
      </c>
      <c r="V22" s="36" t="s">
        <v>41</v>
      </c>
      <c r="W22" s="14">
        <f>(U22/U$183)*100</f>
        <v>0</v>
      </c>
      <c r="X22" s="18">
        <v>-0.04800000000000001</v>
      </c>
      <c r="Y22" s="18">
        <v>-0.0935</v>
      </c>
      <c r="Z22" s="13">
        <f t="shared" si="21"/>
        <v>94.79166666666663</v>
      </c>
      <c r="AA22" s="18">
        <v>-1.0395</v>
      </c>
      <c r="AB22" s="18">
        <v>-0.5710000000000001</v>
      </c>
      <c r="AC22" s="13">
        <f t="shared" si="22"/>
        <v>-45.06974506974507</v>
      </c>
      <c r="AD22" s="14">
        <f>(AB22/AB$183)*100</f>
        <v>-0.0006459694484386365</v>
      </c>
    </row>
    <row r="23" spans="1:30" ht="14.25">
      <c r="A23" s="4"/>
      <c r="B23" s="10" t="s">
        <v>23</v>
      </c>
      <c r="C23" s="18">
        <v>1.762777704734819</v>
      </c>
      <c r="D23" s="18">
        <v>3.8322318073723016</v>
      </c>
      <c r="E23" s="13">
        <f t="shared" si="15"/>
        <v>117.3973381373574</v>
      </c>
      <c r="F23" s="18">
        <v>42.92719738110333</v>
      </c>
      <c r="G23" s="18">
        <v>83.47942598328585</v>
      </c>
      <c r="H23" s="13">
        <f t="shared" si="16"/>
        <v>94.46744971996172</v>
      </c>
      <c r="I23" s="14">
        <f>(G23/G$184)*100</f>
        <v>1.896940808376538</v>
      </c>
      <c r="J23" s="19">
        <v>1</v>
      </c>
      <c r="K23" s="19">
        <v>2</v>
      </c>
      <c r="L23" s="13">
        <f t="shared" si="17"/>
        <v>100</v>
      </c>
      <c r="M23" s="19">
        <v>51</v>
      </c>
      <c r="N23" s="19">
        <v>29</v>
      </c>
      <c r="O23" s="13">
        <f t="shared" si="18"/>
        <v>-43.13725490196079</v>
      </c>
      <c r="P23" s="14">
        <f>(N23/N$184)*100</f>
        <v>0.11117926698359147</v>
      </c>
      <c r="Q23" s="19">
        <v>30502</v>
      </c>
      <c r="R23" s="15">
        <v>75476</v>
      </c>
      <c r="S23" s="13">
        <f t="shared" si="19"/>
        <v>147.44606911022228</v>
      </c>
      <c r="T23" s="19">
        <v>365323</v>
      </c>
      <c r="U23" s="19">
        <v>368130</v>
      </c>
      <c r="V23" s="13">
        <f t="shared" si="20"/>
        <v>0.7683611489011094</v>
      </c>
      <c r="W23" s="14">
        <f>(U23/U$184)*100</f>
        <v>0.5134701708394052</v>
      </c>
      <c r="X23" s="18">
        <v>-9.608084427645714</v>
      </c>
      <c r="Y23" s="18">
        <v>833.8455147018583</v>
      </c>
      <c r="Z23" s="13">
        <f t="shared" si="21"/>
        <v>-8778.582302031009</v>
      </c>
      <c r="AA23" s="18">
        <v>1149.4726925029802</v>
      </c>
      <c r="AB23" s="18">
        <v>605.199004321463</v>
      </c>
      <c r="AC23" s="13">
        <f t="shared" si="22"/>
        <v>-47.3498580463325</v>
      </c>
      <c r="AD23" s="14">
        <f>(AB23/AB$184)*100</f>
        <v>0.0420187920192644</v>
      </c>
    </row>
    <row r="24" spans="1:30" ht="14.25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307.7736983700575</v>
      </c>
      <c r="D25" s="6">
        <f>D26+D27+D28+D29+D30</f>
        <v>472.5078054638633</v>
      </c>
      <c r="E25" s="7">
        <f aca="true" t="shared" si="23" ref="E25:E30">((D25-C25)/C25)*100</f>
        <v>53.52442654009201</v>
      </c>
      <c r="F25" s="6">
        <f>F26+F27+F28+F29+F30</f>
        <v>3412.303555274278</v>
      </c>
      <c r="G25" s="6">
        <f>G26+G27+G28+G29+G30</f>
        <v>4132.2459489512075</v>
      </c>
      <c r="H25" s="7">
        <f aca="true" t="shared" si="24" ref="H25:H30">((G25-F25)/F25)*100</f>
        <v>21.09842755824404</v>
      </c>
      <c r="I25" s="8">
        <f>(G25/G$179)*100</f>
        <v>1.922386140366555</v>
      </c>
      <c r="J25" s="9">
        <f>J26+J27+J28+J29+J30</f>
        <v>29503</v>
      </c>
      <c r="K25" s="9">
        <f>K26+K27+K28+K29+K30</f>
        <v>32136</v>
      </c>
      <c r="L25" s="7">
        <f aca="true" t="shared" si="25" ref="L25:L30">((K25-J25)/J25)*100</f>
        <v>8.924516150899908</v>
      </c>
      <c r="M25" s="9">
        <f>M26+M27+M28+M29+M30</f>
        <v>226564</v>
      </c>
      <c r="N25" s="9">
        <f>N26+N27+N28+N29+N30</f>
        <v>244418</v>
      </c>
      <c r="O25" s="7">
        <f aca="true" t="shared" si="26" ref="O25:O30">((N25-M25)/M25)*100</f>
        <v>7.880334033650536</v>
      </c>
      <c r="P25" s="8">
        <f>(N25/N$179)*100</f>
        <v>0.9673327988065481</v>
      </c>
      <c r="Q25" s="9">
        <f>Q26+Q27+Q28+Q29+Q30</f>
        <v>3004801</v>
      </c>
      <c r="R25" s="9">
        <f>R26+R27+R28+R29+R30</f>
        <v>3539663</v>
      </c>
      <c r="S25" s="7">
        <f aca="true" t="shared" si="27" ref="S25:S30">((R25-Q25)/Q25)*100</f>
        <v>17.80024700471013</v>
      </c>
      <c r="T25" s="9">
        <f>T26+T27+T28+T29+T30</f>
        <v>26771833</v>
      </c>
      <c r="U25" s="9">
        <f>U26+U27+U28+U29+U30</f>
        <v>26919374</v>
      </c>
      <c r="V25" s="7">
        <f aca="true" t="shared" si="28" ref="V25:V30">((U25-T25)/T25)*100</f>
        <v>0.5511053352230308</v>
      </c>
      <c r="W25" s="8">
        <f>(U25/U$179)*100</f>
        <v>15.03545929115332</v>
      </c>
      <c r="X25" s="6">
        <f>X26+X27+X28+X29+X30</f>
        <v>22306.713474124</v>
      </c>
      <c r="Y25" s="6">
        <f>Y26+Y27+Y28+Y29+Y30</f>
        <v>28978.823323145</v>
      </c>
      <c r="Z25" s="7">
        <f aca="true" t="shared" si="29" ref="Z25:Z30">((Y25-X25)/X25)*100</f>
        <v>29.910770390988837</v>
      </c>
      <c r="AA25" s="6">
        <f>AA26+AA27+AA28+AA29+AA30</f>
        <v>188453.879445133</v>
      </c>
      <c r="AB25" s="6">
        <f>AB26+AB27+AB28+AB29+AB30</f>
        <v>219664.96958223236</v>
      </c>
      <c r="AC25" s="7">
        <f aca="true" t="shared" si="30" ref="AC25:AC30">((AB25-AA25)/AA25)*100</f>
        <v>16.5616596638894</v>
      </c>
      <c r="AD25" s="8">
        <f>(AB25/AB$179)*100</f>
        <v>5.467381895366317</v>
      </c>
    </row>
    <row r="26" spans="1:30" ht="14.25">
      <c r="A26" s="4"/>
      <c r="B26" s="10" t="s">
        <v>2</v>
      </c>
      <c r="C26" s="18">
        <v>6.095539808999981</v>
      </c>
      <c r="D26" s="18">
        <v>13.259364605999984</v>
      </c>
      <c r="E26" s="13">
        <f t="shared" si="23"/>
        <v>117.52568306456983</v>
      </c>
      <c r="F26" s="18">
        <v>48.69567777600018</v>
      </c>
      <c r="G26" s="18">
        <v>66.01024847710245</v>
      </c>
      <c r="H26" s="13">
        <f t="shared" si="24"/>
        <v>35.556688995580245</v>
      </c>
      <c r="I26" s="14">
        <f>(G26/G$180)*100</f>
        <v>0.24317724375214092</v>
      </c>
      <c r="J26" s="19">
        <v>88</v>
      </c>
      <c r="K26" s="19">
        <v>29</v>
      </c>
      <c r="L26" s="13">
        <f t="shared" si="25"/>
        <v>-67.04545454545455</v>
      </c>
      <c r="M26" s="19">
        <v>1445</v>
      </c>
      <c r="N26" s="19">
        <v>395</v>
      </c>
      <c r="O26" s="13">
        <f t="shared" si="26"/>
        <v>-72.66435986159169</v>
      </c>
      <c r="P26" s="14">
        <f>(N26/N$180)*100</f>
        <v>0.042291673358387134</v>
      </c>
      <c r="Q26" s="19">
        <v>0</v>
      </c>
      <c r="R26" s="1">
        <v>0</v>
      </c>
      <c r="S26" s="36" t="s">
        <v>41</v>
      </c>
      <c r="T26" s="19">
        <v>0</v>
      </c>
      <c r="U26" s="19">
        <v>0</v>
      </c>
      <c r="V26" s="36" t="s">
        <v>41</v>
      </c>
      <c r="W26" s="36" t="s">
        <v>41</v>
      </c>
      <c r="X26" s="18">
        <v>4.3198264</v>
      </c>
      <c r="Y26" s="18">
        <v>12.229142999999999</v>
      </c>
      <c r="Z26" s="13">
        <f t="shared" si="29"/>
        <v>183.09339004919266</v>
      </c>
      <c r="AA26" s="18">
        <v>34.9557536</v>
      </c>
      <c r="AB26" s="18">
        <v>49.6211357</v>
      </c>
      <c r="AC26" s="13">
        <f t="shared" si="30"/>
        <v>41.95412940546646</v>
      </c>
      <c r="AD26" s="14">
        <f>(AB26/AB$180)*100</f>
        <v>0.21121999539575076</v>
      </c>
    </row>
    <row r="27" spans="1:30" ht="14.25">
      <c r="A27" s="4"/>
      <c r="B27" s="10" t="s">
        <v>3</v>
      </c>
      <c r="C27" s="18">
        <v>151.3022614198575</v>
      </c>
      <c r="D27" s="18">
        <v>182.04636327626343</v>
      </c>
      <c r="E27" s="13">
        <f t="shared" si="23"/>
        <v>20.3196578609571</v>
      </c>
      <c r="F27" s="18">
        <v>1199.7342674305078</v>
      </c>
      <c r="G27" s="18">
        <v>1497.8580357390551</v>
      </c>
      <c r="H27" s="13">
        <f t="shared" si="24"/>
        <v>24.849150049455897</v>
      </c>
      <c r="I27" s="14">
        <f>(G27/G$181)*100</f>
        <v>2.549681464697221</v>
      </c>
      <c r="J27" s="19">
        <v>29407</v>
      </c>
      <c r="K27" s="19">
        <v>32103</v>
      </c>
      <c r="L27" s="13">
        <f t="shared" si="25"/>
        <v>9.16788519740198</v>
      </c>
      <c r="M27" s="19">
        <v>225062</v>
      </c>
      <c r="N27" s="19">
        <v>243941</v>
      </c>
      <c r="O27" s="13">
        <f t="shared" si="26"/>
        <v>8.388355208786912</v>
      </c>
      <c r="P27" s="14">
        <f>(N27/N$181)*100</f>
        <v>1.003762344582374</v>
      </c>
      <c r="Q27" s="19">
        <v>0</v>
      </c>
      <c r="R27" s="20">
        <v>0</v>
      </c>
      <c r="S27" s="36" t="s">
        <v>41</v>
      </c>
      <c r="T27" s="19">
        <v>0</v>
      </c>
      <c r="U27" s="19">
        <v>0</v>
      </c>
      <c r="V27" s="36" t="s">
        <v>41</v>
      </c>
      <c r="W27" s="36" t="s">
        <v>41</v>
      </c>
      <c r="X27" s="18">
        <v>2629.2271288240004</v>
      </c>
      <c r="Y27" s="18">
        <v>3765.454044177</v>
      </c>
      <c r="Z27" s="13">
        <f t="shared" si="29"/>
        <v>43.215243859940344</v>
      </c>
      <c r="AA27" s="18">
        <v>21305.554286858</v>
      </c>
      <c r="AB27" s="18">
        <v>23199.004770971</v>
      </c>
      <c r="AC27" s="13">
        <f t="shared" si="30"/>
        <v>8.887121445514072</v>
      </c>
      <c r="AD27" s="14">
        <f>(AB27/AB$181)*100</f>
        <v>1.4523801536669034</v>
      </c>
    </row>
    <row r="28" spans="1:30" ht="14.25">
      <c r="A28" s="4"/>
      <c r="B28" s="10" t="s">
        <v>4</v>
      </c>
      <c r="C28" s="18">
        <v>130.9130886402</v>
      </c>
      <c r="D28" s="18">
        <v>259.1725258845999</v>
      </c>
      <c r="E28" s="13">
        <f t="shared" si="23"/>
        <v>97.97296708574852</v>
      </c>
      <c r="F28" s="18">
        <v>1967.5526949807702</v>
      </c>
      <c r="G28" s="18">
        <v>2417.6273221098004</v>
      </c>
      <c r="H28" s="13">
        <f t="shared" si="24"/>
        <v>22.87484489117731</v>
      </c>
      <c r="I28" s="14">
        <f>(G28/G$182)*100</f>
        <v>2.4702666320562776</v>
      </c>
      <c r="J28" s="19">
        <v>2</v>
      </c>
      <c r="K28" s="19">
        <v>2</v>
      </c>
      <c r="L28" s="13">
        <f t="shared" si="25"/>
        <v>0</v>
      </c>
      <c r="M28" s="19">
        <v>32</v>
      </c>
      <c r="N28" s="19">
        <v>47</v>
      </c>
      <c r="O28" s="13">
        <f t="shared" si="26"/>
        <v>46.875</v>
      </c>
      <c r="P28" s="14">
        <f>(N28/N$182)*100</f>
        <v>2.4152106885919835</v>
      </c>
      <c r="Q28" s="19">
        <v>2804291</v>
      </c>
      <c r="R28" s="15">
        <v>3182231</v>
      </c>
      <c r="S28" s="13">
        <f t="shared" si="27"/>
        <v>13.477203328755824</v>
      </c>
      <c r="T28" s="19">
        <v>22872081</v>
      </c>
      <c r="U28" s="19">
        <v>24178370</v>
      </c>
      <c r="V28" s="13">
        <f t="shared" si="28"/>
        <v>5.711281802473505</v>
      </c>
      <c r="W28" s="14">
        <f>(U28/U$182)*100</f>
        <v>23.886803142351855</v>
      </c>
      <c r="X28" s="18">
        <v>14591.1312482</v>
      </c>
      <c r="Y28" s="18">
        <v>17679.28023</v>
      </c>
      <c r="Z28" s="13">
        <f t="shared" si="29"/>
        <v>21.164561741441148</v>
      </c>
      <c r="AA28" s="18">
        <v>112497.26715422496</v>
      </c>
      <c r="AB28" s="18">
        <v>136068.73091088425</v>
      </c>
      <c r="AC28" s="13">
        <f t="shared" si="30"/>
        <v>20.95292121571687</v>
      </c>
      <c r="AD28" s="14">
        <f>(AB28/AB$182)*100</f>
        <v>15.671894433926834</v>
      </c>
    </row>
    <row r="29" spans="1:30" ht="14.25">
      <c r="A29" s="4"/>
      <c r="B29" s="10" t="s">
        <v>5</v>
      </c>
      <c r="C29" s="18">
        <v>0</v>
      </c>
      <c r="D29" s="18">
        <v>0</v>
      </c>
      <c r="E29" s="36" t="s">
        <v>41</v>
      </c>
      <c r="F29" s="18">
        <v>1.022702323</v>
      </c>
      <c r="G29" s="18">
        <v>-0.0003204607500000001</v>
      </c>
      <c r="H29" s="13">
        <f t="shared" si="24"/>
        <v>-100.03133470441917</v>
      </c>
      <c r="I29" s="14">
        <f>(G29/G$183)*100</f>
        <v>-1.196088357504058E-06</v>
      </c>
      <c r="J29" s="19">
        <v>0</v>
      </c>
      <c r="K29" s="19">
        <v>0</v>
      </c>
      <c r="L29" s="36" t="s">
        <v>41</v>
      </c>
      <c r="M29" s="19">
        <v>0</v>
      </c>
      <c r="N29" s="19">
        <v>0</v>
      </c>
      <c r="O29" s="36" t="s">
        <v>41</v>
      </c>
      <c r="P29" s="14">
        <f>(N29/N$183)*100</f>
        <v>0</v>
      </c>
      <c r="Q29" s="19">
        <v>0</v>
      </c>
      <c r="R29" s="15">
        <v>0</v>
      </c>
      <c r="S29" s="36" t="s">
        <v>41</v>
      </c>
      <c r="T29" s="19">
        <v>87474</v>
      </c>
      <c r="U29" s="19">
        <v>0</v>
      </c>
      <c r="V29" s="13">
        <f t="shared" si="28"/>
        <v>-100</v>
      </c>
      <c r="W29" s="14">
        <f>(U29/U$183)*100</f>
        <v>0</v>
      </c>
      <c r="X29" s="18">
        <v>0</v>
      </c>
      <c r="Y29" s="18">
        <v>0</v>
      </c>
      <c r="Z29" s="36" t="s">
        <v>41</v>
      </c>
      <c r="AA29" s="18">
        <v>256.4434</v>
      </c>
      <c r="AB29" s="18">
        <v>0</v>
      </c>
      <c r="AC29" s="13">
        <f t="shared" si="30"/>
        <v>-100</v>
      </c>
      <c r="AD29" s="14">
        <f>(AB29/AB$183)*100</f>
        <v>0</v>
      </c>
    </row>
    <row r="30" spans="1:30" ht="14.25">
      <c r="A30" s="4"/>
      <c r="B30" s="10" t="s">
        <v>23</v>
      </c>
      <c r="C30" s="18">
        <v>19.462808501000026</v>
      </c>
      <c r="D30" s="18">
        <v>18.029551697</v>
      </c>
      <c r="E30" s="13">
        <f t="shared" si="23"/>
        <v>-7.3640800808700595</v>
      </c>
      <c r="F30" s="18">
        <v>195.29821276400006</v>
      </c>
      <c r="G30" s="18">
        <v>150.75066308599992</v>
      </c>
      <c r="H30" s="13">
        <f t="shared" si="24"/>
        <v>-22.810014002448533</v>
      </c>
      <c r="I30" s="14">
        <f>(G30/G$184)*100</f>
        <v>3.425575599368776</v>
      </c>
      <c r="J30" s="19">
        <v>6</v>
      </c>
      <c r="K30" s="19">
        <v>2</v>
      </c>
      <c r="L30" s="13">
        <f t="shared" si="25"/>
        <v>-66.66666666666666</v>
      </c>
      <c r="M30" s="19">
        <v>25</v>
      </c>
      <c r="N30" s="19">
        <v>35</v>
      </c>
      <c r="O30" s="13">
        <f t="shared" si="26"/>
        <v>40</v>
      </c>
      <c r="P30" s="14">
        <f>(N30/N$184)*100</f>
        <v>0.13418187394571385</v>
      </c>
      <c r="Q30" s="19">
        <v>200510</v>
      </c>
      <c r="R30" s="15">
        <v>357432</v>
      </c>
      <c r="S30" s="13">
        <f t="shared" si="27"/>
        <v>78.26143334497033</v>
      </c>
      <c r="T30" s="19">
        <v>3812278</v>
      </c>
      <c r="U30" s="19">
        <v>2741004</v>
      </c>
      <c r="V30" s="13">
        <f t="shared" si="28"/>
        <v>-28.100626449592607</v>
      </c>
      <c r="W30" s="14">
        <f>(U30/U$184)*100</f>
        <v>3.82317059775485</v>
      </c>
      <c r="X30" s="18">
        <v>5082.0352707</v>
      </c>
      <c r="Y30" s="18">
        <v>7521.859905968</v>
      </c>
      <c r="Z30" s="13">
        <f t="shared" si="29"/>
        <v>48.00880956758763</v>
      </c>
      <c r="AA30" s="18">
        <v>54359.65885045004</v>
      </c>
      <c r="AB30" s="18">
        <v>60347.612764677106</v>
      </c>
      <c r="AC30" s="13">
        <f t="shared" si="30"/>
        <v>11.015436889883079</v>
      </c>
      <c r="AD30" s="14">
        <f>(AB30/AB$184)*100</f>
        <v>4.189917318950461</v>
      </c>
    </row>
    <row r="31" spans="1:30" ht="14.25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71.20135102500998</v>
      </c>
      <c r="D32" s="6">
        <f>D33+D34+D35+D36+D37</f>
        <v>67.0009048752273</v>
      </c>
      <c r="E32" s="7">
        <f>((D32-C32)/C32)*100</f>
        <v>-5.899391077996879</v>
      </c>
      <c r="F32" s="6">
        <f>F33+F34+F35+F36+F37</f>
        <v>688.2536876549805</v>
      </c>
      <c r="G32" s="6">
        <f>G33+G34+G35+G36+G37</f>
        <v>682.5058092875656</v>
      </c>
      <c r="H32" s="7">
        <f>((G32-F32)/F32)*100</f>
        <v>-0.8351394944208765</v>
      </c>
      <c r="I32" s="8">
        <f>(G32/G$179)*100</f>
        <v>0.31751249192393305</v>
      </c>
      <c r="J32" s="9">
        <f>J33+J34+J35+J36+J37</f>
        <v>12363</v>
      </c>
      <c r="K32" s="9">
        <f>K33+K34+K35+K36+K37</f>
        <v>12892</v>
      </c>
      <c r="L32" s="7">
        <f>((K32-J32)/J32)*100</f>
        <v>4.27889670791879</v>
      </c>
      <c r="M32" s="9">
        <f>M33+M34+M35+M36+M37</f>
        <v>113201</v>
      </c>
      <c r="N32" s="9">
        <f>N33+N34+N35+N36+N37</f>
        <v>178520</v>
      </c>
      <c r="O32" s="7">
        <f>((N32-M32)/M32)*100</f>
        <v>57.701787086686515</v>
      </c>
      <c r="P32" s="8">
        <f>(N32/N$179)*100</f>
        <v>0.7065283704266665</v>
      </c>
      <c r="Q32" s="9">
        <f>Q33+Q34+Q35+Q36+Q37</f>
        <v>5212</v>
      </c>
      <c r="R32" s="9">
        <f>R33+R34+R35+R36+R37</f>
        <v>118124</v>
      </c>
      <c r="S32" s="7">
        <f>((R32-Q32)/Q32)*100</f>
        <v>2166.3852647735994</v>
      </c>
      <c r="T32" s="9">
        <f>T33+T34+T35+T36+T37</f>
        <v>64251</v>
      </c>
      <c r="U32" s="9">
        <f>U33+U34+U35+U36+U37</f>
        <v>201514</v>
      </c>
      <c r="V32" s="7">
        <f>((U32-T32)/T32)*100</f>
        <v>213.63558543835893</v>
      </c>
      <c r="W32" s="8">
        <f>(U32/U$179)*100</f>
        <v>0.11255297183350066</v>
      </c>
      <c r="X32" s="6">
        <f>X33+X34+X35+X36+X37</f>
        <v>1979.6493096989998</v>
      </c>
      <c r="Y32" s="6">
        <f>Y33+Y34+Y35+Y36+Y37</f>
        <v>3500.8950427</v>
      </c>
      <c r="Z32" s="7">
        <f>((Y32-X32)/X32)*100</f>
        <v>76.84420293775676</v>
      </c>
      <c r="AA32" s="6">
        <f>AA33+AA34+AA35+AA36+AA37</f>
        <v>19923.558395247</v>
      </c>
      <c r="AB32" s="6">
        <f>AB33+AB34+AB35+AB36+AB37</f>
        <v>23285.063309669</v>
      </c>
      <c r="AC32" s="7">
        <f>((AB32-AA32)/AA32)*100</f>
        <v>16.872010750970702</v>
      </c>
      <c r="AD32" s="8">
        <f>(AB32/AB$179)*100</f>
        <v>0.5795568306310417</v>
      </c>
    </row>
    <row r="33" spans="1:30" ht="14.25">
      <c r="A33" s="4"/>
      <c r="B33" s="10" t="s">
        <v>2</v>
      </c>
      <c r="C33" s="18">
        <v>3.2781429</v>
      </c>
      <c r="D33" s="18">
        <v>3.0355416600000025</v>
      </c>
      <c r="E33" s="13">
        <f>((D33-C33)/C33)*100</f>
        <v>-7.400569389455161</v>
      </c>
      <c r="F33" s="18">
        <v>37.7841222</v>
      </c>
      <c r="G33" s="18">
        <v>34.163401199999996</v>
      </c>
      <c r="H33" s="13">
        <f>((G33-F33)/F33)*100</f>
        <v>-9.582652154348589</v>
      </c>
      <c r="I33" s="14">
        <f>(G33/G$180)*100</f>
        <v>0.12585563503667718</v>
      </c>
      <c r="J33" s="19">
        <v>35</v>
      </c>
      <c r="K33" s="19">
        <v>31</v>
      </c>
      <c r="L33" s="13">
        <f>((K33-J33)/J33)*100</f>
        <v>-11.428571428571429</v>
      </c>
      <c r="M33" s="19">
        <v>369</v>
      </c>
      <c r="N33" s="19">
        <v>5266</v>
      </c>
      <c r="O33" s="13">
        <f>((N33-M33)/M33)*100</f>
        <v>1327.1002710027099</v>
      </c>
      <c r="P33" s="14">
        <f>(N33/N$180)*100</f>
        <v>0.5638175997601688</v>
      </c>
      <c r="Q33" s="19">
        <v>0</v>
      </c>
      <c r="R33" s="15">
        <v>0</v>
      </c>
      <c r="S33" s="36" t="s">
        <v>41</v>
      </c>
      <c r="T33" s="19">
        <v>0</v>
      </c>
      <c r="U33" s="19">
        <v>0</v>
      </c>
      <c r="V33" s="36" t="s">
        <v>41</v>
      </c>
      <c r="W33" s="36" t="s">
        <v>41</v>
      </c>
      <c r="X33" s="18">
        <v>24.332053700000003</v>
      </c>
      <c r="Y33" s="18">
        <v>26.269052100000007</v>
      </c>
      <c r="Z33" s="13">
        <f>((Y33-X33)/X33)*100</f>
        <v>7.960686031200086</v>
      </c>
      <c r="AA33" s="18">
        <v>281.1727255</v>
      </c>
      <c r="AB33" s="18">
        <v>257.2105161</v>
      </c>
      <c r="AC33" s="13">
        <f>((AB33-AA33)/AA33)*100</f>
        <v>-8.522238192694122</v>
      </c>
      <c r="AD33" s="14">
        <f>(AB33/AB$180)*100</f>
        <v>1.094856118466081</v>
      </c>
    </row>
    <row r="34" spans="1:30" ht="14.25">
      <c r="A34" s="4"/>
      <c r="B34" s="10" t="s">
        <v>3</v>
      </c>
      <c r="C34" s="18">
        <v>48.23546463201</v>
      </c>
      <c r="D34" s="18">
        <v>52.62852970522149</v>
      </c>
      <c r="E34" s="13">
        <f>((D34-C34)/C34)*100</f>
        <v>9.107541736617096</v>
      </c>
      <c r="F34" s="18">
        <v>431.14434356298005</v>
      </c>
      <c r="G34" s="18">
        <v>481.8794767205623</v>
      </c>
      <c r="H34" s="13">
        <f>((G34-F34)/F34)*100</f>
        <v>11.767551613528484</v>
      </c>
      <c r="I34" s="14">
        <f>(G34/G$181)*100</f>
        <v>0.8202640975960003</v>
      </c>
      <c r="J34" s="19">
        <v>12328</v>
      </c>
      <c r="K34" s="19">
        <v>12858</v>
      </c>
      <c r="L34" s="13">
        <f>((K34-J34)/J34)*100</f>
        <v>4.299156391953277</v>
      </c>
      <c r="M34" s="19">
        <v>112824</v>
      </c>
      <c r="N34" s="19">
        <v>173245</v>
      </c>
      <c r="O34" s="13">
        <f>((N34-M34)/M34)*100</f>
        <v>53.55332198822945</v>
      </c>
      <c r="P34" s="14">
        <f>(N34/N$181)*100</f>
        <v>0.71286420645637</v>
      </c>
      <c r="Q34" s="19">
        <v>0</v>
      </c>
      <c r="R34" s="15">
        <v>0</v>
      </c>
      <c r="S34" s="36" t="s">
        <v>41</v>
      </c>
      <c r="T34" s="19">
        <v>0</v>
      </c>
      <c r="U34" s="19">
        <v>0</v>
      </c>
      <c r="V34" s="36" t="s">
        <v>41</v>
      </c>
      <c r="W34" s="36" t="s">
        <v>41</v>
      </c>
      <c r="X34" s="18">
        <v>811.9758486999999</v>
      </c>
      <c r="Y34" s="18">
        <v>875.4996767</v>
      </c>
      <c r="Z34" s="13">
        <f>((Y34-X34)/X34)*100</f>
        <v>7.823364217261368</v>
      </c>
      <c r="AA34" s="18">
        <v>7232.534652499999</v>
      </c>
      <c r="AB34" s="18">
        <v>10850.452707299999</v>
      </c>
      <c r="AC34" s="13">
        <f>((AB34-AA34)/AA34)*100</f>
        <v>50.02282365214013</v>
      </c>
      <c r="AD34" s="14">
        <f>(AB34/AB$181)*100</f>
        <v>0.6792956131507465</v>
      </c>
    </row>
    <row r="35" spans="1:30" ht="14.25">
      <c r="A35" s="4"/>
      <c r="B35" s="10" t="s">
        <v>4</v>
      </c>
      <c r="C35" s="18">
        <v>19.687743492999992</v>
      </c>
      <c r="D35" s="18">
        <v>11.336833510005818</v>
      </c>
      <c r="E35" s="13">
        <f>((D35-C35)/C35)*100</f>
        <v>-42.41679594191866</v>
      </c>
      <c r="F35" s="18">
        <v>219.32522189200034</v>
      </c>
      <c r="G35" s="18">
        <v>166.46293136700334</v>
      </c>
      <c r="H35" s="13">
        <f>((G35-F35)/F35)*100</f>
        <v>-24.10223961885576</v>
      </c>
      <c r="I35" s="14">
        <f>(G35/G$182)*100</f>
        <v>0.1700873501344005</v>
      </c>
      <c r="J35" s="19">
        <v>0</v>
      </c>
      <c r="K35" s="19">
        <v>3</v>
      </c>
      <c r="L35" s="36" t="s">
        <v>41</v>
      </c>
      <c r="M35" s="19">
        <v>8</v>
      </c>
      <c r="N35" s="19">
        <v>9</v>
      </c>
      <c r="O35" s="13">
        <f>((N35-M35)/M35)*100</f>
        <v>12.5</v>
      </c>
      <c r="P35" s="14">
        <f>(N35/N$182)*100</f>
        <v>0.4624871531346352</v>
      </c>
      <c r="Q35" s="19">
        <v>5212</v>
      </c>
      <c r="R35" s="15">
        <v>118124</v>
      </c>
      <c r="S35" s="13">
        <f>((R35-Q35)/Q35)*100</f>
        <v>2166.3852647735994</v>
      </c>
      <c r="T35" s="19">
        <v>64251</v>
      </c>
      <c r="U35" s="19">
        <v>201514</v>
      </c>
      <c r="V35" s="13">
        <f>((U35-T35)/T35)*100</f>
        <v>213.63558543835893</v>
      </c>
      <c r="W35" s="14">
        <f>(U35/U$182)*100</f>
        <v>0.1990839435589699</v>
      </c>
      <c r="X35" s="18">
        <v>1143.341407299</v>
      </c>
      <c r="Y35" s="18">
        <v>2599.1263139</v>
      </c>
      <c r="Z35" s="13">
        <f>((Y35-X35)/X35)*100</f>
        <v>127.32722678522667</v>
      </c>
      <c r="AA35" s="18">
        <v>12409.851017247001</v>
      </c>
      <c r="AB35" s="18">
        <v>12177.400086268999</v>
      </c>
      <c r="AC35" s="13">
        <f>((AB35-AA35)/AA35)*100</f>
        <v>-1.8731162094931357</v>
      </c>
      <c r="AD35" s="14">
        <f>(AB35/AB$182)*100</f>
        <v>1.402548016389514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6" t="s">
        <v>41</v>
      </c>
      <c r="F36" s="18">
        <v>0</v>
      </c>
      <c r="G36" s="18">
        <v>0</v>
      </c>
      <c r="H36" s="36" t="s">
        <v>41</v>
      </c>
      <c r="I36" s="14">
        <f>(G36/G$183)*100</f>
        <v>0</v>
      </c>
      <c r="J36" s="19">
        <v>0</v>
      </c>
      <c r="K36" s="19">
        <v>0</v>
      </c>
      <c r="L36" s="36" t="s">
        <v>41</v>
      </c>
      <c r="M36" s="19">
        <v>0</v>
      </c>
      <c r="N36" s="19">
        <v>0</v>
      </c>
      <c r="O36" s="36" t="s">
        <v>41</v>
      </c>
      <c r="P36" s="14">
        <f>(N36/N$183)*100</f>
        <v>0</v>
      </c>
      <c r="Q36" s="19">
        <v>0</v>
      </c>
      <c r="R36" s="20">
        <v>0</v>
      </c>
      <c r="S36" s="36" t="s">
        <v>41</v>
      </c>
      <c r="T36" s="19">
        <v>0</v>
      </c>
      <c r="U36" s="19">
        <v>0</v>
      </c>
      <c r="V36" s="36" t="s">
        <v>41</v>
      </c>
      <c r="W36" s="14">
        <f>(U36/U$183)*100</f>
        <v>0</v>
      </c>
      <c r="X36" s="18">
        <v>0</v>
      </c>
      <c r="Y36" s="18">
        <v>0</v>
      </c>
      <c r="Z36" s="36" t="s">
        <v>41</v>
      </c>
      <c r="AA36" s="18">
        <v>0</v>
      </c>
      <c r="AB36" s="18">
        <v>0</v>
      </c>
      <c r="AC36" s="36" t="s">
        <v>41</v>
      </c>
      <c r="AD36" s="14">
        <f>(AB36/AB$183)*100</f>
        <v>0</v>
      </c>
    </row>
    <row r="37" spans="1:30" ht="14.25">
      <c r="A37" s="4"/>
      <c r="B37" s="10" t="s">
        <v>23</v>
      </c>
      <c r="C37" s="18">
        <v>0</v>
      </c>
      <c r="D37" s="18">
        <v>0</v>
      </c>
      <c r="E37" s="36" t="s">
        <v>41</v>
      </c>
      <c r="F37" s="18">
        <v>0</v>
      </c>
      <c r="G37" s="18">
        <v>0</v>
      </c>
      <c r="H37" s="36" t="s">
        <v>41</v>
      </c>
      <c r="I37" s="14">
        <f>(G37/G$184)*100</f>
        <v>0</v>
      </c>
      <c r="J37" s="19">
        <v>0</v>
      </c>
      <c r="K37" s="19">
        <v>0</v>
      </c>
      <c r="L37" s="36" t="s">
        <v>41</v>
      </c>
      <c r="M37" s="19">
        <v>0</v>
      </c>
      <c r="N37" s="19">
        <v>0</v>
      </c>
      <c r="O37" s="36" t="s">
        <v>41</v>
      </c>
      <c r="P37" s="14">
        <f>(N37/N$184)*100</f>
        <v>0</v>
      </c>
      <c r="Q37" s="19">
        <v>0</v>
      </c>
      <c r="R37" s="15">
        <v>0</v>
      </c>
      <c r="S37" s="36" t="s">
        <v>41</v>
      </c>
      <c r="T37" s="19">
        <v>0</v>
      </c>
      <c r="U37" s="19">
        <v>0</v>
      </c>
      <c r="V37" s="36" t="s">
        <v>41</v>
      </c>
      <c r="W37" s="14">
        <f>(U37/U$184)*100</f>
        <v>0</v>
      </c>
      <c r="X37" s="18">
        <v>0</v>
      </c>
      <c r="Y37" s="18">
        <v>0</v>
      </c>
      <c r="Z37" s="36" t="s">
        <v>41</v>
      </c>
      <c r="AA37" s="18">
        <v>0</v>
      </c>
      <c r="AB37" s="18">
        <v>0</v>
      </c>
      <c r="AC37" s="36" t="s">
        <v>41</v>
      </c>
      <c r="AD37" s="14">
        <f>(AB37/AB$184)*100</f>
        <v>0</v>
      </c>
    </row>
    <row r="38" spans="1:30" ht="14.25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134.2541008290003</v>
      </c>
      <c r="D39" s="6">
        <f>D40+D41+D42+D43+D44</f>
        <v>110.85733077499982</v>
      </c>
      <c r="E39" s="7">
        <f aca="true" t="shared" si="31" ref="E39:E44">((D39-C39)/C39)*100</f>
        <v>-17.42722934311033</v>
      </c>
      <c r="F39" s="6">
        <f>F40+F41+F42+F43+F44</f>
        <v>1084.6691075727006</v>
      </c>
      <c r="G39" s="6">
        <f>G40+G41+G42+G43+G44</f>
        <v>1258.4367777427115</v>
      </c>
      <c r="H39" s="7">
        <f aca="true" t="shared" si="32" ref="H39:H44">((G39-F39)/F39)*100</f>
        <v>16.02033919439934</v>
      </c>
      <c r="I39" s="8">
        <f>(G39/G$179)*100</f>
        <v>0.5854446830964031</v>
      </c>
      <c r="J39" s="9">
        <f>J40+J41+J42+J43+J44</f>
        <v>10245</v>
      </c>
      <c r="K39" s="9">
        <f>K40+K41+K42+K43+K44</f>
        <v>11616</v>
      </c>
      <c r="L39" s="7">
        <f>((K39-J39)/J39)*100</f>
        <v>13.382137628111273</v>
      </c>
      <c r="M39" s="9">
        <f>M40+M41+M42+M43+M44</f>
        <v>91231</v>
      </c>
      <c r="N39" s="9">
        <f>N40+N41+N42+N43+N44</f>
        <v>123143</v>
      </c>
      <c r="O39" s="7">
        <f aca="true" t="shared" si="33" ref="O39:O44">((N39-M39)/M39)*100</f>
        <v>34.97933816356282</v>
      </c>
      <c r="P39" s="8">
        <f>(N39/N$179)*100</f>
        <v>0.4873628899812401</v>
      </c>
      <c r="Q39" s="9">
        <f>Q40+Q41+Q42+Q43+Q44</f>
        <v>65633</v>
      </c>
      <c r="R39" s="9">
        <f>R40+R41+R42+R43+R44</f>
        <v>151579</v>
      </c>
      <c r="S39" s="7">
        <f aca="true" t="shared" si="34" ref="S39:S44">((R39-Q39)/Q39)*100</f>
        <v>130.94936998156413</v>
      </c>
      <c r="T39" s="9">
        <f>T40+T41+T42+T43+T44</f>
        <v>2095379</v>
      </c>
      <c r="U39" s="9">
        <f>U40+U41+U42+U43+U44</f>
        <v>3206819</v>
      </c>
      <c r="V39" s="7">
        <f aca="true" t="shared" si="35" ref="V39:V44">((U39-T39)/T39)*100</f>
        <v>53.042432896387716</v>
      </c>
      <c r="W39" s="8">
        <f>(U39/U$179)*100</f>
        <v>1.791126217444618</v>
      </c>
      <c r="X39" s="6">
        <f>X40+X41+X42+X43+X44</f>
        <v>3114.398157774981</v>
      </c>
      <c r="Y39" s="6">
        <f>Y40+Y41+Y42+Y43+Y44</f>
        <v>6459.380904981909</v>
      </c>
      <c r="Z39" s="7">
        <f aca="true" t="shared" si="36" ref="Z39:Z44">((Y39-X39)/X39)*100</f>
        <v>107.40382500086898</v>
      </c>
      <c r="AA39" s="6">
        <f>AA40+AA41+AA42+AA43+AA44</f>
        <v>56548.02065062997</v>
      </c>
      <c r="AB39" s="6">
        <f>AB40+AB41+AB42+AB43+AB44</f>
        <v>84168.40091695172</v>
      </c>
      <c r="AC39" s="7">
        <f aca="true" t="shared" si="37" ref="AC39:AC44">((AB39-AA39)/AA39)*100</f>
        <v>48.84411505217565</v>
      </c>
      <c r="AD39" s="8">
        <f>(AB39/AB$179)*100</f>
        <v>2.0949211529287797</v>
      </c>
    </row>
    <row r="40" spans="1:30" ht="14.25">
      <c r="A40" s="4"/>
      <c r="B40" s="10" t="s">
        <v>2</v>
      </c>
      <c r="C40" s="18">
        <v>7.941040274999998</v>
      </c>
      <c r="D40" s="18">
        <v>8.04139</v>
      </c>
      <c r="E40" s="13">
        <f t="shared" si="31"/>
        <v>1.263684876601408</v>
      </c>
      <c r="F40" s="18">
        <v>47.73653822999999</v>
      </c>
      <c r="G40" s="18">
        <v>58.41497648199995</v>
      </c>
      <c r="H40" s="13">
        <f t="shared" si="32"/>
        <v>22.36952792963338</v>
      </c>
      <c r="I40" s="14">
        <f>(G40/G$180)*100</f>
        <v>0.2151967808402715</v>
      </c>
      <c r="J40" s="19">
        <v>34</v>
      </c>
      <c r="K40" s="19">
        <v>33</v>
      </c>
      <c r="L40" s="13">
        <f>((K40-J40)/J40)*100</f>
        <v>-2.941176470588235</v>
      </c>
      <c r="M40" s="19">
        <v>268</v>
      </c>
      <c r="N40" s="19">
        <v>380</v>
      </c>
      <c r="O40" s="13">
        <f t="shared" si="33"/>
        <v>41.7910447761194</v>
      </c>
      <c r="P40" s="14">
        <f>(N40/N$180)*100</f>
        <v>0.04068566044604332</v>
      </c>
      <c r="Q40" s="19">
        <v>0</v>
      </c>
      <c r="R40" s="15">
        <v>0</v>
      </c>
      <c r="S40" s="36" t="s">
        <v>41</v>
      </c>
      <c r="T40" s="19">
        <v>0</v>
      </c>
      <c r="U40" s="19">
        <v>0</v>
      </c>
      <c r="V40" s="36" t="s">
        <v>41</v>
      </c>
      <c r="W40" s="36" t="s">
        <v>41</v>
      </c>
      <c r="X40" s="18">
        <v>11.384165275000004</v>
      </c>
      <c r="Y40" s="18">
        <v>8.068697482</v>
      </c>
      <c r="Z40" s="13">
        <f t="shared" si="36"/>
        <v>-29.12350368174011</v>
      </c>
      <c r="AA40" s="18">
        <v>57.35198322999999</v>
      </c>
      <c r="AB40" s="18">
        <v>70.45452048199996</v>
      </c>
      <c r="AC40" s="13">
        <f t="shared" si="37"/>
        <v>22.845831153657873</v>
      </c>
      <c r="AD40" s="14">
        <f>(AB40/AB$180)*100</f>
        <v>0.29990050170935245</v>
      </c>
    </row>
    <row r="41" spans="1:30" s="3" customFormat="1" ht="15">
      <c r="A41" s="4"/>
      <c r="B41" s="10" t="s">
        <v>3</v>
      </c>
      <c r="C41" s="18">
        <v>81.4443587750003</v>
      </c>
      <c r="D41" s="18">
        <v>92.72626382299983</v>
      </c>
      <c r="E41" s="13">
        <f t="shared" si="31"/>
        <v>13.85228543473113</v>
      </c>
      <c r="F41" s="18">
        <v>641.8998340029888</v>
      </c>
      <c r="G41" s="18">
        <v>782.4945839719828</v>
      </c>
      <c r="H41" s="13">
        <f t="shared" si="32"/>
        <v>21.90291109630345</v>
      </c>
      <c r="I41" s="14">
        <f>(G41/G$181)*100</f>
        <v>1.3319766555813306</v>
      </c>
      <c r="J41" s="19">
        <v>10211</v>
      </c>
      <c r="K41" s="19">
        <v>11581</v>
      </c>
      <c r="L41" s="13">
        <f>((K41-J41)/J41)*100</f>
        <v>13.416903339535793</v>
      </c>
      <c r="M41" s="19">
        <v>90955</v>
      </c>
      <c r="N41" s="19">
        <v>122743</v>
      </c>
      <c r="O41" s="13">
        <f t="shared" si="33"/>
        <v>34.94915067890715</v>
      </c>
      <c r="P41" s="14">
        <f>(N41/N$181)*100</f>
        <v>0.5050598360303283</v>
      </c>
      <c r="Q41" s="19">
        <v>0</v>
      </c>
      <c r="R41" s="20">
        <v>0</v>
      </c>
      <c r="S41" s="36" t="s">
        <v>41</v>
      </c>
      <c r="T41" s="19">
        <v>0</v>
      </c>
      <c r="U41" s="19">
        <v>0</v>
      </c>
      <c r="V41" s="36" t="s">
        <v>41</v>
      </c>
      <c r="W41" s="36" t="s">
        <v>41</v>
      </c>
      <c r="X41" s="18">
        <v>1390.6515371999808</v>
      </c>
      <c r="Y41" s="18">
        <v>1704.9797659999094</v>
      </c>
      <c r="Z41" s="13">
        <f t="shared" si="36"/>
        <v>22.602946920320203</v>
      </c>
      <c r="AA41" s="18">
        <v>11217.449964099964</v>
      </c>
      <c r="AB41" s="18">
        <v>13694.354583969716</v>
      </c>
      <c r="AC41" s="13">
        <f t="shared" si="37"/>
        <v>22.08081718926114</v>
      </c>
      <c r="AD41" s="14">
        <f>(AB41/AB$181)*100</f>
        <v>0.8573388820507803</v>
      </c>
    </row>
    <row r="42" spans="1:30" ht="14.25">
      <c r="A42" s="4"/>
      <c r="B42" s="10" t="s">
        <v>4</v>
      </c>
      <c r="C42" s="18">
        <v>43.045181541000005</v>
      </c>
      <c r="D42" s="18">
        <v>7.1872304740000015</v>
      </c>
      <c r="E42" s="13">
        <f t="shared" si="31"/>
        <v>-83.30305456569104</v>
      </c>
      <c r="F42" s="18">
        <v>332.4633346027118</v>
      </c>
      <c r="G42" s="18">
        <v>327.2439300387288</v>
      </c>
      <c r="H42" s="13">
        <f t="shared" si="32"/>
        <v>-1.5699188514186404</v>
      </c>
      <c r="I42" s="14">
        <f>(G42/G$182)*100</f>
        <v>0.33436905412376744</v>
      </c>
      <c r="J42" s="19">
        <v>0</v>
      </c>
      <c r="K42" s="19">
        <v>0</v>
      </c>
      <c r="L42" s="36" t="s">
        <v>41</v>
      </c>
      <c r="M42" s="19">
        <v>4</v>
      </c>
      <c r="N42" s="19">
        <v>10</v>
      </c>
      <c r="O42" s="13">
        <f t="shared" si="33"/>
        <v>150</v>
      </c>
      <c r="P42" s="14">
        <f>(N42/N$182)*100</f>
        <v>0.513874614594039</v>
      </c>
      <c r="Q42" s="19">
        <v>1602</v>
      </c>
      <c r="R42" s="21">
        <v>2542</v>
      </c>
      <c r="S42" s="13">
        <f t="shared" si="34"/>
        <v>58.67665418227216</v>
      </c>
      <c r="T42" s="19">
        <v>21335</v>
      </c>
      <c r="U42" s="19">
        <v>21076</v>
      </c>
      <c r="V42" s="13">
        <f t="shared" si="35"/>
        <v>-1.2139676587766581</v>
      </c>
      <c r="W42" s="14">
        <f>(U42/U$182)*100</f>
        <v>0.02082184460855747</v>
      </c>
      <c r="X42" s="18">
        <v>223.1855302</v>
      </c>
      <c r="Y42" s="18">
        <v>390.5432802</v>
      </c>
      <c r="Z42" s="13">
        <f t="shared" si="36"/>
        <v>74.9859320404993</v>
      </c>
      <c r="AA42" s="18">
        <v>1842.9225884000002</v>
      </c>
      <c r="AB42" s="18">
        <v>3017.5884142000014</v>
      </c>
      <c r="AC42" s="13">
        <f t="shared" si="37"/>
        <v>63.739292859817276</v>
      </c>
      <c r="AD42" s="14">
        <f>(AB42/AB$182)*100</f>
        <v>0.34755470089124074</v>
      </c>
    </row>
    <row r="43" spans="1:30" ht="14.25">
      <c r="A43" s="4"/>
      <c r="B43" s="10" t="s">
        <v>5</v>
      </c>
      <c r="C43" s="17">
        <v>0.582596664</v>
      </c>
      <c r="D43" s="17">
        <v>0.5079050109999999</v>
      </c>
      <c r="E43" s="13">
        <f t="shared" si="31"/>
        <v>-12.820473857021627</v>
      </c>
      <c r="F43" s="11">
        <v>4.78870219</v>
      </c>
      <c r="G43" s="11">
        <v>5.926037883999999</v>
      </c>
      <c r="H43" s="13">
        <f t="shared" si="32"/>
        <v>23.750395177529278</v>
      </c>
      <c r="I43" s="14">
        <f>(G43/G$183)*100</f>
        <v>0.02211835589594164</v>
      </c>
      <c r="J43" s="15">
        <v>0</v>
      </c>
      <c r="K43" s="15">
        <v>0</v>
      </c>
      <c r="L43" s="36" t="s">
        <v>41</v>
      </c>
      <c r="M43" s="15">
        <v>0</v>
      </c>
      <c r="N43" s="15">
        <v>3</v>
      </c>
      <c r="O43" s="36" t="s">
        <v>41</v>
      </c>
      <c r="P43" s="14">
        <f>(N43/N$183)*100</f>
        <v>0.11885895404120445</v>
      </c>
      <c r="Q43" s="15">
        <v>1044</v>
      </c>
      <c r="R43" s="15">
        <v>798</v>
      </c>
      <c r="S43" s="13">
        <f t="shared" si="34"/>
        <v>-23.563218390804597</v>
      </c>
      <c r="T43" s="15">
        <v>8749</v>
      </c>
      <c r="U43" s="15">
        <v>10529</v>
      </c>
      <c r="V43" s="13">
        <f t="shared" si="35"/>
        <v>20.34518230654932</v>
      </c>
      <c r="W43" s="14">
        <f>(U43/U$183)*100</f>
        <v>0.1719270509391652</v>
      </c>
      <c r="X43" s="17">
        <v>194.55592510000002</v>
      </c>
      <c r="Y43" s="17">
        <v>162.94831630000002</v>
      </c>
      <c r="Z43" s="13">
        <f t="shared" si="36"/>
        <v>-16.24602734856519</v>
      </c>
      <c r="AA43" s="11">
        <v>1617.7643558999998</v>
      </c>
      <c r="AB43" s="11">
        <v>2098.6992880999996</v>
      </c>
      <c r="AC43" s="13">
        <f t="shared" si="37"/>
        <v>29.728367450180627</v>
      </c>
      <c r="AD43" s="14">
        <f>(AB43/AB$183)*100</f>
        <v>2.3742480237697294</v>
      </c>
    </row>
    <row r="44" spans="1:30" ht="14.25">
      <c r="A44" s="4"/>
      <c r="B44" s="10" t="s">
        <v>23</v>
      </c>
      <c r="C44" s="18">
        <v>1.240923574</v>
      </c>
      <c r="D44" s="18">
        <v>2.394541467</v>
      </c>
      <c r="E44" s="13">
        <f t="shared" si="31"/>
        <v>92.96445946960468</v>
      </c>
      <c r="F44" s="18">
        <v>57.780698547</v>
      </c>
      <c r="G44" s="18">
        <v>84.35724936600002</v>
      </c>
      <c r="H44" s="13">
        <f t="shared" si="32"/>
        <v>45.9955512607417</v>
      </c>
      <c r="I44" s="14">
        <f>(G44/G$184)*100</f>
        <v>1.916887986709449</v>
      </c>
      <c r="J44" s="19">
        <v>0</v>
      </c>
      <c r="K44" s="19">
        <v>2</v>
      </c>
      <c r="L44" s="36" t="s">
        <v>41</v>
      </c>
      <c r="M44" s="19">
        <v>4</v>
      </c>
      <c r="N44" s="19">
        <v>7</v>
      </c>
      <c r="O44" s="13">
        <f t="shared" si="33"/>
        <v>75</v>
      </c>
      <c r="P44" s="14">
        <f>(N44/N$184)*100</f>
        <v>0.026836374789142768</v>
      </c>
      <c r="Q44" s="19">
        <v>62987</v>
      </c>
      <c r="R44" s="15">
        <v>148239</v>
      </c>
      <c r="S44" s="13">
        <f t="shared" si="34"/>
        <v>135.34856398939462</v>
      </c>
      <c r="T44" s="19">
        <v>2065295</v>
      </c>
      <c r="U44" s="19">
        <v>3175214</v>
      </c>
      <c r="V44" s="13">
        <f t="shared" si="35"/>
        <v>53.7414267695414</v>
      </c>
      <c r="W44" s="14">
        <f>(U44/U$184)*100</f>
        <v>4.428809591806348</v>
      </c>
      <c r="X44" s="18">
        <v>1294.621</v>
      </c>
      <c r="Y44" s="18">
        <v>4192.840845</v>
      </c>
      <c r="Z44" s="13">
        <f t="shared" si="36"/>
        <v>223.86627785274604</v>
      </c>
      <c r="AA44" s="18">
        <v>41812.531759000005</v>
      </c>
      <c r="AB44" s="18">
        <v>65287.304110200006</v>
      </c>
      <c r="AC44" s="13">
        <f t="shared" si="37"/>
        <v>56.14291066253633</v>
      </c>
      <c r="AD44" s="14">
        <f>(AB44/AB$184)*100</f>
        <v>4.532878661921604</v>
      </c>
    </row>
    <row r="45" spans="1:30" ht="14.25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35.029060596999265</v>
      </c>
      <c r="D46" s="6">
        <f>D47+D48+D49+D50+D51</f>
        <v>40.596773934998794</v>
      </c>
      <c r="E46" s="7">
        <f aca="true" t="shared" si="38" ref="E46:E51">((D46-C46)/C46)*100</f>
        <v>15.894555101133603</v>
      </c>
      <c r="F46" s="6">
        <f>F47+F48+F49+F50+F51</f>
        <v>305.3260878849994</v>
      </c>
      <c r="G46" s="6">
        <f>G47+G48+G49+G50+G51</f>
        <v>290.87504627198365</v>
      </c>
      <c r="H46" s="7">
        <f aca="true" t="shared" si="39" ref="H46:H51">((G46-F46)/F46)*100</f>
        <v>-4.732986202757341</v>
      </c>
      <c r="I46" s="8">
        <f>(G46/G$179)*100</f>
        <v>0.13531966984532082</v>
      </c>
      <c r="J46" s="9">
        <f>J47+J48+J49+J50+J51</f>
        <v>7930</v>
      </c>
      <c r="K46" s="9">
        <f>K47+K48+K49+K50+K51</f>
        <v>8010</v>
      </c>
      <c r="L46" s="7">
        <f aca="true" t="shared" si="40" ref="L46:L51">((K46-J46)/J46)*100</f>
        <v>1.008827238335435</v>
      </c>
      <c r="M46" s="9">
        <f>M47+M48+M49+M50+M51</f>
        <v>56114</v>
      </c>
      <c r="N46" s="9">
        <f>N47+N48+N49+N50+N51</f>
        <v>62933</v>
      </c>
      <c r="O46" s="7">
        <f aca="true" t="shared" si="41" ref="O46:O51">((N46-M46)/M46)*100</f>
        <v>12.152047617350394</v>
      </c>
      <c r="P46" s="8">
        <f>(N46/N$179)*100</f>
        <v>0.24906985175925048</v>
      </c>
      <c r="Q46" s="9">
        <f>Q47+Q48+Q49+Q50+Q51</f>
        <v>7361</v>
      </c>
      <c r="R46" s="9">
        <f>R47+R48+R49+R50+R51</f>
        <v>88031</v>
      </c>
      <c r="S46" s="7">
        <f aca="true" t="shared" si="42" ref="S46:S51">((R46-Q46)/Q46)*100</f>
        <v>1095.9108816736857</v>
      </c>
      <c r="T46" s="9">
        <f>T47+T48+T49+T50+T51</f>
        <v>100490</v>
      </c>
      <c r="U46" s="9">
        <f>U47+U48+U49+U50+U51</f>
        <v>273745</v>
      </c>
      <c r="V46" s="7">
        <f aca="true" t="shared" si="43" ref="V46:V51">((U46-T46)/T46)*100</f>
        <v>172.41019006866352</v>
      </c>
      <c r="W46" s="8">
        <f>(U46/U$179)*100</f>
        <v>0.15289663881696378</v>
      </c>
      <c r="X46" s="6">
        <f>X47+X48+X49+X50+X51</f>
        <v>2944.115094309463</v>
      </c>
      <c r="Y46" s="6">
        <f>Y47+Y48+Y49+Y50+Y51</f>
        <v>5749.713060487249</v>
      </c>
      <c r="Z46" s="7">
        <f aca="true" t="shared" si="44" ref="Z46:Z51">((Y46-X46)/X46)*100</f>
        <v>95.29511844155107</v>
      </c>
      <c r="AA46" s="6">
        <f>AA47+AA48+AA49+AA50+AA51</f>
        <v>23742.507827248937</v>
      </c>
      <c r="AB46" s="6">
        <f>AB47+AB48+AB49+AB50+AB51</f>
        <v>27934.387339114623</v>
      </c>
      <c r="AC46" s="7">
        <f aca="true" t="shared" si="45" ref="AC46:AC51">((AB46-AA46)/AA46)*100</f>
        <v>17.655588627645834</v>
      </c>
      <c r="AD46" s="8">
        <f>(AB46/AB$179)*100</f>
        <v>0.6952768294666624</v>
      </c>
    </row>
    <row r="47" spans="1:30" s="3" customFormat="1" ht="15">
      <c r="A47" s="4"/>
      <c r="B47" s="10" t="s">
        <v>2</v>
      </c>
      <c r="C47" s="18">
        <v>0.6907027500000001</v>
      </c>
      <c r="D47" s="18">
        <v>1.19512415</v>
      </c>
      <c r="E47" s="13">
        <f t="shared" si="38"/>
        <v>73.03017108300203</v>
      </c>
      <c r="F47" s="18">
        <v>10.45517802</v>
      </c>
      <c r="G47" s="18">
        <v>7.3064943050000055</v>
      </c>
      <c r="H47" s="13">
        <f t="shared" si="39"/>
        <v>-30.11602202254988</v>
      </c>
      <c r="I47" s="14">
        <f>(G47/G$180)*100</f>
        <v>0.026916625638773964</v>
      </c>
      <c r="J47" s="19">
        <v>1086</v>
      </c>
      <c r="K47" s="19">
        <v>68</v>
      </c>
      <c r="L47" s="13">
        <f t="shared" si="40"/>
        <v>-93.73848987108656</v>
      </c>
      <c r="M47" s="19">
        <v>3430</v>
      </c>
      <c r="N47" s="19">
        <v>2273</v>
      </c>
      <c r="O47" s="13">
        <f t="shared" si="41"/>
        <v>-33.731778425655975</v>
      </c>
      <c r="P47" s="14">
        <f>(N47/N$180)*100</f>
        <v>0.2433644899838328</v>
      </c>
      <c r="Q47" s="19">
        <v>0</v>
      </c>
      <c r="R47" s="15">
        <v>0</v>
      </c>
      <c r="S47" s="36" t="s">
        <v>41</v>
      </c>
      <c r="T47" s="19">
        <v>0</v>
      </c>
      <c r="U47" s="19">
        <v>0</v>
      </c>
      <c r="V47" s="36" t="s">
        <v>41</v>
      </c>
      <c r="W47" s="36" t="s">
        <v>41</v>
      </c>
      <c r="X47" s="18">
        <v>6.4717899999999915</v>
      </c>
      <c r="Y47" s="18">
        <v>1.7554692</v>
      </c>
      <c r="Z47" s="13">
        <f t="shared" si="44"/>
        <v>-72.87505929580529</v>
      </c>
      <c r="AA47" s="18">
        <v>33.14027990000015</v>
      </c>
      <c r="AB47" s="18">
        <v>17.500988600000095</v>
      </c>
      <c r="AC47" s="13">
        <f t="shared" si="45"/>
        <v>-47.191186517407736</v>
      </c>
      <c r="AD47" s="14">
        <f>(AB47/AB$180)*100</f>
        <v>0.07449564947206774</v>
      </c>
    </row>
    <row r="48" spans="1:30" ht="14.25">
      <c r="A48" s="4"/>
      <c r="B48" s="10" t="s">
        <v>3</v>
      </c>
      <c r="C48" s="18">
        <v>30.84810743799927</v>
      </c>
      <c r="D48" s="18">
        <v>34.50331490499884</v>
      </c>
      <c r="E48" s="13">
        <f t="shared" si="38"/>
        <v>11.849049327729631</v>
      </c>
      <c r="F48" s="18">
        <v>233.12689967199952</v>
      </c>
      <c r="G48" s="18">
        <v>253.04802210200054</v>
      </c>
      <c r="H48" s="13">
        <f t="shared" si="39"/>
        <v>8.545183956904701</v>
      </c>
      <c r="I48" s="14">
        <f>(G48/G$181)*100</f>
        <v>0.430742991817259</v>
      </c>
      <c r="J48" s="19">
        <v>6842</v>
      </c>
      <c r="K48" s="19">
        <v>7934</v>
      </c>
      <c r="L48" s="13">
        <f t="shared" si="40"/>
        <v>15.960245542239113</v>
      </c>
      <c r="M48" s="19">
        <v>52648</v>
      </c>
      <c r="N48" s="19">
        <v>60612</v>
      </c>
      <c r="O48" s="13">
        <f t="shared" si="41"/>
        <v>15.126880413311047</v>
      </c>
      <c r="P48" s="14">
        <f>(N48/N$181)*100</f>
        <v>0.24940474635189186</v>
      </c>
      <c r="Q48" s="19">
        <v>0</v>
      </c>
      <c r="R48" s="21">
        <v>0</v>
      </c>
      <c r="S48" s="36" t="s">
        <v>41</v>
      </c>
      <c r="T48" s="19">
        <v>0</v>
      </c>
      <c r="U48" s="19">
        <v>0</v>
      </c>
      <c r="V48" s="36" t="s">
        <v>41</v>
      </c>
      <c r="W48" s="36" t="s">
        <v>41</v>
      </c>
      <c r="X48" s="18">
        <v>1893.0685614630017</v>
      </c>
      <c r="Y48" s="18">
        <v>1807.7232314460043</v>
      </c>
      <c r="Z48" s="13">
        <f t="shared" si="44"/>
        <v>-4.508306342113717</v>
      </c>
      <c r="AA48" s="18">
        <v>10643.330797257973</v>
      </c>
      <c r="AB48" s="18">
        <v>16538.4412653002</v>
      </c>
      <c r="AC48" s="13">
        <f t="shared" si="45"/>
        <v>55.38783469514051</v>
      </c>
      <c r="AD48" s="14">
        <f>(AB48/AB$181)*100</f>
        <v>1.0353937206980621</v>
      </c>
    </row>
    <row r="49" spans="1:30" ht="14.25">
      <c r="A49" s="4"/>
      <c r="B49" s="10" t="s">
        <v>4</v>
      </c>
      <c r="C49" s="18">
        <v>2.5269704989999955</v>
      </c>
      <c r="D49" s="18">
        <v>1.5928012309999542</v>
      </c>
      <c r="E49" s="13">
        <f t="shared" si="38"/>
        <v>-36.96795306354873</v>
      </c>
      <c r="F49" s="18">
        <v>33.189753480999904</v>
      </c>
      <c r="G49" s="18">
        <v>15.65892402198305</v>
      </c>
      <c r="H49" s="13">
        <f t="shared" si="39"/>
        <v>-52.82000503273609</v>
      </c>
      <c r="I49" s="14">
        <f>(G49/G$182)*100</f>
        <v>0.015999867784275656</v>
      </c>
      <c r="J49" s="19">
        <v>0</v>
      </c>
      <c r="K49" s="19">
        <v>1</v>
      </c>
      <c r="L49" s="36" t="s">
        <v>41</v>
      </c>
      <c r="M49" s="19">
        <v>0</v>
      </c>
      <c r="N49" s="19">
        <v>4</v>
      </c>
      <c r="O49" s="36" t="s">
        <v>41</v>
      </c>
      <c r="P49" s="14">
        <f>(N49/N$182)*100</f>
        <v>0.20554984583761562</v>
      </c>
      <c r="Q49" s="19">
        <v>1189</v>
      </c>
      <c r="R49" s="21">
        <v>26774</v>
      </c>
      <c r="S49" s="13">
        <f t="shared" si="42"/>
        <v>2151.8082422203533</v>
      </c>
      <c r="T49" s="19">
        <v>10732</v>
      </c>
      <c r="U49" s="19">
        <v>131371</v>
      </c>
      <c r="V49" s="13">
        <f t="shared" si="43"/>
        <v>1124.1054789414834</v>
      </c>
      <c r="W49" s="14">
        <f>(U49/U$182)*100</f>
        <v>0.12978679768792956</v>
      </c>
      <c r="X49" s="18">
        <v>137.34695249999987</v>
      </c>
      <c r="Y49" s="18">
        <v>149.9125090000037</v>
      </c>
      <c r="Z49" s="13">
        <f t="shared" si="44"/>
        <v>9.148769791600461</v>
      </c>
      <c r="AA49" s="18">
        <v>1730.4028131999987</v>
      </c>
      <c r="AB49" s="18">
        <v>1138.9989748987066</v>
      </c>
      <c r="AC49" s="13">
        <f t="shared" si="45"/>
        <v>-34.17723513796311</v>
      </c>
      <c r="AD49" s="14">
        <f>(AB49/AB$182)*100</f>
        <v>0.13118569986997322</v>
      </c>
    </row>
    <row r="50" spans="1:30" s="3" customFormat="1" ht="15">
      <c r="A50" s="4"/>
      <c r="B50" s="10" t="s">
        <v>5</v>
      </c>
      <c r="C50" s="18">
        <v>0.39</v>
      </c>
      <c r="D50" s="18">
        <v>0.17</v>
      </c>
      <c r="E50" s="13">
        <f t="shared" si="38"/>
        <v>-56.41025641025641</v>
      </c>
      <c r="F50" s="18">
        <v>12.1698554</v>
      </c>
      <c r="G50" s="18">
        <v>5.930035800000001</v>
      </c>
      <c r="H50" s="13">
        <f t="shared" si="39"/>
        <v>-51.27275053736463</v>
      </c>
      <c r="I50" s="14">
        <f>(G50/G$183)*100</f>
        <v>0.022133277725781584</v>
      </c>
      <c r="J50" s="19">
        <v>0</v>
      </c>
      <c r="K50" s="19">
        <v>0</v>
      </c>
      <c r="L50" s="36" t="s">
        <v>41</v>
      </c>
      <c r="M50" s="19">
        <v>6</v>
      </c>
      <c r="N50" s="19">
        <v>2</v>
      </c>
      <c r="O50" s="13">
        <f t="shared" si="41"/>
        <v>-66.66666666666666</v>
      </c>
      <c r="P50" s="14">
        <f>(N50/N$183)*100</f>
        <v>0.07923930269413629</v>
      </c>
      <c r="Q50" s="19">
        <v>0</v>
      </c>
      <c r="R50" s="21">
        <v>0</v>
      </c>
      <c r="S50" s="36" t="s">
        <v>41</v>
      </c>
      <c r="T50" s="19">
        <v>9519</v>
      </c>
      <c r="U50" s="19">
        <v>284</v>
      </c>
      <c r="V50" s="13">
        <f t="shared" si="43"/>
        <v>-97.01649332913121</v>
      </c>
      <c r="W50" s="14">
        <f>(U50/U$183)*100</f>
        <v>0.00463740929496846</v>
      </c>
      <c r="X50" s="18">
        <v>0</v>
      </c>
      <c r="Y50" s="18">
        <v>0</v>
      </c>
      <c r="Z50" s="36" t="s">
        <v>41</v>
      </c>
      <c r="AA50" s="18">
        <v>0.9519</v>
      </c>
      <c r="AB50" s="18">
        <v>0.028399999999999998</v>
      </c>
      <c r="AC50" s="13">
        <f t="shared" si="45"/>
        <v>-97.01649332913121</v>
      </c>
      <c r="AD50" s="14">
        <f>(AB50/AB$183)*100</f>
        <v>3.21287781710285E-05</v>
      </c>
    </row>
    <row r="51" spans="1:30" s="3" customFormat="1" ht="15">
      <c r="A51" s="4"/>
      <c r="B51" s="10" t="s">
        <v>23</v>
      </c>
      <c r="C51" s="18">
        <v>0.57327991</v>
      </c>
      <c r="D51" s="18">
        <v>3.135533648999999</v>
      </c>
      <c r="E51" s="13">
        <f t="shared" si="38"/>
        <v>446.9463684851609</v>
      </c>
      <c r="F51" s="18">
        <v>16.38440131199999</v>
      </c>
      <c r="G51" s="18">
        <v>8.931570042999997</v>
      </c>
      <c r="H51" s="13">
        <f t="shared" si="39"/>
        <v>-45.48735792708834</v>
      </c>
      <c r="I51" s="14">
        <f>(G51/G$184)*100</f>
        <v>0.20295611161524188</v>
      </c>
      <c r="J51" s="19">
        <v>2</v>
      </c>
      <c r="K51" s="19">
        <v>7</v>
      </c>
      <c r="L51" s="13">
        <f t="shared" si="40"/>
        <v>250</v>
      </c>
      <c r="M51" s="19">
        <v>30</v>
      </c>
      <c r="N51" s="19">
        <v>42</v>
      </c>
      <c r="O51" s="13">
        <f t="shared" si="41"/>
        <v>40</v>
      </c>
      <c r="P51" s="14">
        <f>(N51/N$184)*100</f>
        <v>0.16101824873485662</v>
      </c>
      <c r="Q51" s="19">
        <v>6172</v>
      </c>
      <c r="R51" s="21">
        <v>61257</v>
      </c>
      <c r="S51" s="13">
        <f t="shared" si="42"/>
        <v>892.49837977965</v>
      </c>
      <c r="T51" s="19">
        <v>80239</v>
      </c>
      <c r="U51" s="19">
        <v>142090</v>
      </c>
      <c r="V51" s="13">
        <f t="shared" si="43"/>
        <v>77.08346315382794</v>
      </c>
      <c r="W51" s="14">
        <f>(U51/U$184)*100</f>
        <v>0.1981880764256406</v>
      </c>
      <c r="X51" s="18">
        <v>907.2277903464616</v>
      </c>
      <c r="Y51" s="18">
        <v>3790.3218508412415</v>
      </c>
      <c r="Z51" s="13">
        <f t="shared" si="44"/>
        <v>317.7916385689369</v>
      </c>
      <c r="AA51" s="18">
        <v>11334.682036890965</v>
      </c>
      <c r="AB51" s="18">
        <v>10239.417710315716</v>
      </c>
      <c r="AC51" s="13">
        <f t="shared" si="45"/>
        <v>-9.662947077037487</v>
      </c>
      <c r="AD51" s="14">
        <f>(AB51/AB$184)*100</f>
        <v>0.710919813310853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70.61961540889999</v>
      </c>
      <c r="D53" s="6">
        <f>D54+D55+D56+D57+D58</f>
        <v>85.36736992799997</v>
      </c>
      <c r="E53" s="7">
        <f aca="true" t="shared" si="46" ref="E53:E58">((D53-C53)/C53)*100</f>
        <v>20.88336849996689</v>
      </c>
      <c r="F53" s="6">
        <f>F54+F55+F56+F57+F58</f>
        <v>570.2106467061245</v>
      </c>
      <c r="G53" s="6">
        <f>G54+G55+G56+G57+G58</f>
        <v>688.7308532203006</v>
      </c>
      <c r="H53" s="7">
        <f aca="true" t="shared" si="47" ref="H53:H58">((G53-F53)/F53)*100</f>
        <v>20.785337348367513</v>
      </c>
      <c r="I53" s="8">
        <f>(G53/G$179)*100</f>
        <v>0.3204084807705069</v>
      </c>
      <c r="J53" s="9">
        <f>J54+J55+J56+J57+J58</f>
        <v>18632</v>
      </c>
      <c r="K53" s="9">
        <f>K54+K55+K56+K57+K58</f>
        <v>16995</v>
      </c>
      <c r="L53" s="7">
        <f>((K53-J53)/J53)*100</f>
        <v>-8.785959639330185</v>
      </c>
      <c r="M53" s="9">
        <f>M54+M55+M56+M57+M58</f>
        <v>148110</v>
      </c>
      <c r="N53" s="9">
        <f>N54+N55+N56+N57+N58</f>
        <v>156622</v>
      </c>
      <c r="O53" s="7">
        <f>((N53-M53)/M53)*100</f>
        <v>5.747079873067315</v>
      </c>
      <c r="P53" s="8">
        <f>(N53/N$179)*100</f>
        <v>0.6198626844777355</v>
      </c>
      <c r="Q53" s="9">
        <f>Q54+Q55+Q56+Q57+Q58</f>
        <v>116630</v>
      </c>
      <c r="R53" s="9">
        <f>R54+R55+R56+R57+R58</f>
        <v>132446</v>
      </c>
      <c r="S53" s="7">
        <f aca="true" t="shared" si="48" ref="S53:S58">((R53-Q53)/Q53)*100</f>
        <v>13.560833404784361</v>
      </c>
      <c r="T53" s="9">
        <f>T54+T55+T56+T57+T58</f>
        <v>1337979</v>
      </c>
      <c r="U53" s="9">
        <f>U54+U55+U56+U57+U58</f>
        <v>1510034</v>
      </c>
      <c r="V53" s="7">
        <f aca="true" t="shared" si="49" ref="V53:V58">((U53-T53)/T53)*100</f>
        <v>12.859319914587598</v>
      </c>
      <c r="W53" s="8">
        <f>(U53/U$179)*100</f>
        <v>0.8434094617228993</v>
      </c>
      <c r="X53" s="6">
        <f>X54+X55+X56+X57+X58</f>
        <v>7260.75522635</v>
      </c>
      <c r="Y53" s="6">
        <f>Y54+Y55+Y56+Y57+Y58</f>
        <v>6324.111725299999</v>
      </c>
      <c r="Z53" s="7">
        <f aca="true" t="shared" si="50" ref="Z53:Z58">((Y53-X53)/X53)*100</f>
        <v>-12.900083694473391</v>
      </c>
      <c r="AA53" s="6">
        <f>AA54+AA55+AA56+AA57+AA58</f>
        <v>72944.0578412042</v>
      </c>
      <c r="AB53" s="6">
        <f>AB54+AB55+AB56+AB57+AB58</f>
        <v>56054.3605895305</v>
      </c>
      <c r="AC53" s="7">
        <f aca="true" t="shared" si="51" ref="AC53:AC58">((AB53-AA53)/AA53)*100</f>
        <v>-23.154315446011758</v>
      </c>
      <c r="AD53" s="8">
        <f>(AB53/AB$179)*100</f>
        <v>1.3951728253548679</v>
      </c>
    </row>
    <row r="54" spans="1:30" ht="14.25">
      <c r="A54" s="4"/>
      <c r="B54" s="10" t="s">
        <v>2</v>
      </c>
      <c r="C54" s="18">
        <v>3.666144345499993</v>
      </c>
      <c r="D54" s="18">
        <v>10.383040749</v>
      </c>
      <c r="E54" s="13">
        <f t="shared" si="46"/>
        <v>183.21418281701474</v>
      </c>
      <c r="F54" s="18">
        <v>30.366320797100002</v>
      </c>
      <c r="G54" s="18">
        <v>100.41712483370002</v>
      </c>
      <c r="H54" s="13">
        <f t="shared" si="47"/>
        <v>230.68584602218226</v>
      </c>
      <c r="I54" s="14">
        <f>(G54/G$180)*100</f>
        <v>0.36992982462479773</v>
      </c>
      <c r="J54" s="19">
        <v>65</v>
      </c>
      <c r="K54" s="19">
        <v>160</v>
      </c>
      <c r="L54" s="13">
        <f>((K54-J54)/J54)*100</f>
        <v>146.15384615384613</v>
      </c>
      <c r="M54" s="19">
        <v>461</v>
      </c>
      <c r="N54" s="19">
        <v>2097</v>
      </c>
      <c r="O54" s="13">
        <f>((N54-M54)/M54)*100</f>
        <v>354.88069414316703</v>
      </c>
      <c r="P54" s="14">
        <f>(N54/N$180)*100</f>
        <v>0.22452060514566535</v>
      </c>
      <c r="Q54" s="19">
        <v>0</v>
      </c>
      <c r="R54" s="21">
        <v>0</v>
      </c>
      <c r="S54" s="36" t="s">
        <v>41</v>
      </c>
      <c r="T54" s="19">
        <v>0</v>
      </c>
      <c r="U54" s="19">
        <v>0</v>
      </c>
      <c r="V54" s="36" t="s">
        <v>41</v>
      </c>
      <c r="W54" s="36" t="s">
        <v>41</v>
      </c>
      <c r="X54" s="18">
        <v>5.0830951</v>
      </c>
      <c r="Y54" s="18">
        <v>14.306947000000001</v>
      </c>
      <c r="Z54" s="13">
        <f t="shared" si="50"/>
        <v>181.4613285515748</v>
      </c>
      <c r="AA54" s="18">
        <v>35.5162963</v>
      </c>
      <c r="AB54" s="18">
        <v>249.3522029</v>
      </c>
      <c r="AC54" s="13">
        <f t="shared" si="51"/>
        <v>602.0782820195135</v>
      </c>
      <c r="AD54" s="14">
        <f>(AB54/AB$180)*100</f>
        <v>1.061405999791704</v>
      </c>
    </row>
    <row r="55" spans="1:30" ht="14.25">
      <c r="A55" s="4"/>
      <c r="B55" s="10" t="s">
        <v>3</v>
      </c>
      <c r="C55" s="18">
        <v>59.2623871715</v>
      </c>
      <c r="D55" s="18">
        <v>65.61027487899999</v>
      </c>
      <c r="E55" s="13">
        <f t="shared" si="46"/>
        <v>10.711495115999583</v>
      </c>
      <c r="F55" s="18">
        <v>478.20547763899486</v>
      </c>
      <c r="G55" s="18">
        <v>519.0356946803</v>
      </c>
      <c r="H55" s="13">
        <f t="shared" si="47"/>
        <v>8.538216091311392</v>
      </c>
      <c r="I55" s="14">
        <f>(G55/G$181)*100</f>
        <v>0.8835120943819237</v>
      </c>
      <c r="J55" s="19">
        <v>18561</v>
      </c>
      <c r="K55" s="19">
        <v>16832</v>
      </c>
      <c r="L55" s="13">
        <f>((K55-J55)/J55)*100</f>
        <v>-9.315230860406228</v>
      </c>
      <c r="M55" s="19">
        <v>147541</v>
      </c>
      <c r="N55" s="19">
        <v>154492</v>
      </c>
      <c r="O55" s="13">
        <f>((N55-M55)/M55)*100</f>
        <v>4.711232809863021</v>
      </c>
      <c r="P55" s="14">
        <f>(N55/N$181)*100</f>
        <v>0.6356998296277384</v>
      </c>
      <c r="Q55" s="19">
        <v>0</v>
      </c>
      <c r="R55" s="21">
        <v>0</v>
      </c>
      <c r="S55" s="36" t="s">
        <v>41</v>
      </c>
      <c r="T55" s="19">
        <v>0</v>
      </c>
      <c r="U55" s="19">
        <v>0</v>
      </c>
      <c r="V55" s="36" t="s">
        <v>41</v>
      </c>
      <c r="W55" s="36" t="s">
        <v>41</v>
      </c>
      <c r="X55" s="18">
        <v>1341.5520273</v>
      </c>
      <c r="Y55" s="18">
        <v>1321.3133947000001</v>
      </c>
      <c r="Z55" s="13">
        <f t="shared" si="50"/>
        <v>-1.5085984134906794</v>
      </c>
      <c r="AA55" s="18">
        <v>11072.0260894</v>
      </c>
      <c r="AB55" s="18">
        <v>12759.8654733</v>
      </c>
      <c r="AC55" s="13">
        <f t="shared" si="51"/>
        <v>15.244178168220564</v>
      </c>
      <c r="AD55" s="14">
        <f>(AB55/AB$181)*100</f>
        <v>0.7988349310600533</v>
      </c>
    </row>
    <row r="56" spans="1:30" ht="14.25">
      <c r="A56" s="4"/>
      <c r="B56" s="10" t="s">
        <v>4</v>
      </c>
      <c r="C56" s="18">
        <v>0.0396754545</v>
      </c>
      <c r="D56" s="18">
        <v>0.0616591</v>
      </c>
      <c r="E56" s="13">
        <f t="shared" si="46"/>
        <v>55.408679691369386</v>
      </c>
      <c r="F56" s="18">
        <v>0.45809939487796614</v>
      </c>
      <c r="G56" s="18">
        <v>0.37019998440677965</v>
      </c>
      <c r="H56" s="13">
        <f t="shared" si="47"/>
        <v>-19.18784688519446</v>
      </c>
      <c r="I56" s="14">
        <f>(G56/G$182)*100</f>
        <v>0.00037826039617626763</v>
      </c>
      <c r="J56" s="19">
        <v>0</v>
      </c>
      <c r="K56" s="19">
        <v>0</v>
      </c>
      <c r="L56" s="36" t="s">
        <v>41</v>
      </c>
      <c r="M56" s="19">
        <v>1</v>
      </c>
      <c r="N56" s="19">
        <v>0</v>
      </c>
      <c r="O56" s="13">
        <f>((N56-M56)/M56)*100</f>
        <v>-100</v>
      </c>
      <c r="P56" s="14">
        <f>(N56/N$182)*100</f>
        <v>0</v>
      </c>
      <c r="Q56" s="19">
        <v>145</v>
      </c>
      <c r="R56" s="15">
        <v>258</v>
      </c>
      <c r="S56" s="13">
        <f t="shared" si="48"/>
        <v>77.93103448275862</v>
      </c>
      <c r="T56" s="19">
        <v>2476</v>
      </c>
      <c r="U56" s="19">
        <v>1440</v>
      </c>
      <c r="V56" s="13">
        <f t="shared" si="49"/>
        <v>-41.84168012924071</v>
      </c>
      <c r="W56" s="14">
        <f>(U56/U$182)*100</f>
        <v>0.0014226350463239115</v>
      </c>
      <c r="X56" s="18">
        <v>2.67382</v>
      </c>
      <c r="Y56" s="18">
        <v>4.651</v>
      </c>
      <c r="Z56" s="13">
        <f t="shared" si="50"/>
        <v>73.94589014967349</v>
      </c>
      <c r="AA56" s="18">
        <v>38.1258809</v>
      </c>
      <c r="AB56" s="18">
        <v>28.8889</v>
      </c>
      <c r="AC56" s="13">
        <f t="shared" si="51"/>
        <v>-24.22758683065602</v>
      </c>
      <c r="AD56" s="14">
        <f>(AB56/AB$182)*100</f>
        <v>0.003327316923450879</v>
      </c>
    </row>
    <row r="57" spans="1:30" s="3" customFormat="1" ht="15">
      <c r="A57" s="4"/>
      <c r="B57" s="10" t="s">
        <v>5</v>
      </c>
      <c r="C57" s="18">
        <v>3.560926223</v>
      </c>
      <c r="D57" s="18">
        <v>0.9780553000000001</v>
      </c>
      <c r="E57" s="13">
        <f t="shared" si="46"/>
        <v>-72.53368256599232</v>
      </c>
      <c r="F57" s="18">
        <v>36.77529374991915</v>
      </c>
      <c r="G57" s="18">
        <v>7.713642076152669</v>
      </c>
      <c r="H57" s="13">
        <f t="shared" si="47"/>
        <v>-79.0249341620293</v>
      </c>
      <c r="I57" s="14">
        <f>(G57/G$183)*100</f>
        <v>0.02879041343203383</v>
      </c>
      <c r="J57" s="19">
        <v>6</v>
      </c>
      <c r="K57" s="19">
        <v>3</v>
      </c>
      <c r="L57" s="13">
        <f>((K57-J57)/J57)*100</f>
        <v>-50</v>
      </c>
      <c r="M57" s="19">
        <v>107</v>
      </c>
      <c r="N57" s="19">
        <v>33</v>
      </c>
      <c r="O57" s="13">
        <f>((N57-M57)/M57)*100</f>
        <v>-69.1588785046729</v>
      </c>
      <c r="P57" s="14">
        <f>(N57/N$183)*100</f>
        <v>1.3074484944532487</v>
      </c>
      <c r="Q57" s="19">
        <v>85037</v>
      </c>
      <c r="R57" s="22">
        <v>7294</v>
      </c>
      <c r="S57" s="13">
        <f t="shared" si="48"/>
        <v>-91.42255723978974</v>
      </c>
      <c r="T57" s="19">
        <v>975302</v>
      </c>
      <c r="U57" s="19">
        <v>50357</v>
      </c>
      <c r="V57" s="13">
        <f t="shared" si="49"/>
        <v>-94.83677876186043</v>
      </c>
      <c r="W57" s="14">
        <f>(U57/U$183)*100</f>
        <v>0.822274717840587</v>
      </c>
      <c r="X57" s="18">
        <v>476.55820000000006</v>
      </c>
      <c r="Y57" s="18">
        <v>285.93760000000003</v>
      </c>
      <c r="Z57" s="13">
        <f t="shared" si="50"/>
        <v>-39.999437634270066</v>
      </c>
      <c r="AA57" s="18">
        <v>26608.7109956</v>
      </c>
      <c r="AB57" s="18">
        <v>1714.8080674</v>
      </c>
      <c r="AC57" s="13">
        <f t="shared" si="51"/>
        <v>-93.55546359354439</v>
      </c>
      <c r="AD57" s="14">
        <f>(AB57/AB$183)*100</f>
        <v>1.9399538029360806</v>
      </c>
    </row>
    <row r="58" spans="1:30" s="3" customFormat="1" ht="15">
      <c r="A58" s="4"/>
      <c r="B58" s="10" t="s">
        <v>23</v>
      </c>
      <c r="C58" s="18">
        <v>4.090482214400005</v>
      </c>
      <c r="D58" s="18">
        <v>8.334339899999994</v>
      </c>
      <c r="E58" s="13">
        <f t="shared" si="46"/>
        <v>103.74956944342763</v>
      </c>
      <c r="F58" s="18">
        <v>24.40545512523253</v>
      </c>
      <c r="G58" s="18">
        <v>61.1941916457411</v>
      </c>
      <c r="H58" s="13">
        <f t="shared" si="47"/>
        <v>150.73980932432235</v>
      </c>
      <c r="I58" s="14">
        <f>(G58/G$184)*100</f>
        <v>1.390543334493731</v>
      </c>
      <c r="J58" s="19">
        <v>0</v>
      </c>
      <c r="K58" s="19">
        <v>0</v>
      </c>
      <c r="L58" s="36" t="s">
        <v>41</v>
      </c>
      <c r="M58" s="19">
        <v>0</v>
      </c>
      <c r="N58" s="19">
        <v>0</v>
      </c>
      <c r="O58" s="36" t="s">
        <v>41</v>
      </c>
      <c r="P58" s="14">
        <f>(N58/N$184)*100</f>
        <v>0</v>
      </c>
      <c r="Q58" s="19">
        <v>31448</v>
      </c>
      <c r="R58" s="15">
        <v>124894</v>
      </c>
      <c r="S58" s="13">
        <f t="shared" si="48"/>
        <v>297.1444924955482</v>
      </c>
      <c r="T58" s="19">
        <v>360201</v>
      </c>
      <c r="U58" s="19">
        <v>1458237</v>
      </c>
      <c r="V58" s="13">
        <f t="shared" si="49"/>
        <v>304.8397977795731</v>
      </c>
      <c r="W58" s="14">
        <f>(U58/U$184)*100</f>
        <v>2.033958660023203</v>
      </c>
      <c r="X58" s="18">
        <v>5434.88808395</v>
      </c>
      <c r="Y58" s="18">
        <v>4697.9027836</v>
      </c>
      <c r="Z58" s="13">
        <f t="shared" si="50"/>
        <v>-13.5602663562921</v>
      </c>
      <c r="AA58" s="18">
        <v>35189.678579004205</v>
      </c>
      <c r="AB58" s="18">
        <v>41301.4459459305</v>
      </c>
      <c r="AC58" s="13">
        <f t="shared" si="51"/>
        <v>17.368068177163913</v>
      </c>
      <c r="AD58" s="14">
        <f>(AB58/AB$184)*100</f>
        <v>2.8675474594388692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43.95555992699993</v>
      </c>
      <c r="D60" s="6">
        <f>D61+D62+D63+D64+D65</f>
        <v>100.933306383</v>
      </c>
      <c r="E60" s="7">
        <f aca="true" t="shared" si="52" ref="E60:E65">((D60-C60)/C60)*100</f>
        <v>129.62580058274082</v>
      </c>
      <c r="F60" s="6">
        <f>F61+F62+F63+F64+F65</f>
        <v>461.42476441438987</v>
      </c>
      <c r="G60" s="6">
        <f>G61+G62+G63+G64+G65</f>
        <v>642.4616674690012</v>
      </c>
      <c r="H60" s="7">
        <f aca="true" t="shared" si="53" ref="H60:H65">((G60-F60)/F60)*100</f>
        <v>39.23432746059296</v>
      </c>
      <c r="I60" s="8">
        <f>(G60/G$179)*100</f>
        <v>0.29888332410917146</v>
      </c>
      <c r="J60" s="9">
        <f>J61+J62+J63+J64+J65</f>
        <v>4553</v>
      </c>
      <c r="K60" s="9">
        <f>K61+K62+K63+K64+K65</f>
        <v>5817</v>
      </c>
      <c r="L60" s="7">
        <f aca="true" t="shared" si="54" ref="L60:L65">((K60-J60)/J60)*100</f>
        <v>27.76191522073358</v>
      </c>
      <c r="M60" s="9">
        <f>M61+M62+M63+M64+M65</f>
        <v>48666</v>
      </c>
      <c r="N60" s="9">
        <f>N61+N62+N63+N64+N65</f>
        <v>52365</v>
      </c>
      <c r="O60" s="7">
        <f aca="true" t="shared" si="55" ref="O60:O65">((N60-M60)/M60)*100</f>
        <v>7.60078905190482</v>
      </c>
      <c r="P60" s="8">
        <f>(N60/N$179)*100</f>
        <v>0.20724489198628943</v>
      </c>
      <c r="Q60" s="9">
        <f>Q61+Q62+Q63+Q64+Q65</f>
        <v>58044</v>
      </c>
      <c r="R60" s="9">
        <f>R61+R62+R63+R64+R65</f>
        <v>63626</v>
      </c>
      <c r="S60" s="7">
        <f aca="true" t="shared" si="56" ref="S60:S65">((R60-Q60)/Q60)*100</f>
        <v>9.616842395424161</v>
      </c>
      <c r="T60" s="9">
        <f>T61+T62+T63+T64+T65</f>
        <v>518947</v>
      </c>
      <c r="U60" s="9">
        <f>U61+U62+U63+U64+U65</f>
        <v>531448</v>
      </c>
      <c r="V60" s="7">
        <f aca="true" t="shared" si="57" ref="V60:V65">((U60-T60)/T60)*100</f>
        <v>2.408916517486371</v>
      </c>
      <c r="W60" s="8">
        <f>(U60/U$179)*100</f>
        <v>0.29683323131380585</v>
      </c>
      <c r="X60" s="6">
        <f>X61+X62+X63+X64+X65</f>
        <v>7917.983865400001</v>
      </c>
      <c r="Y60" s="6">
        <f>Y61+Y62+Y63+Y64+Y65</f>
        <v>3545.4137567000007</v>
      </c>
      <c r="Z60" s="7">
        <f aca="true" t="shared" si="58" ref="Z60:Z65">((Y60-X60)/X60)*100</f>
        <v>-55.22327631668023</v>
      </c>
      <c r="AA60" s="6">
        <f>AA61+AA62+AA63+AA64+AA65</f>
        <v>57547.43774827736</v>
      </c>
      <c r="AB60" s="6">
        <f>AB61+AB62+AB63+AB64+AB65</f>
        <v>52541.3328094</v>
      </c>
      <c r="AC60" s="7">
        <f aca="true" t="shared" si="59" ref="AC60:AC65">((AB60-AA60)/AA60)*100</f>
        <v>-8.699092669902953</v>
      </c>
      <c r="AD60" s="8">
        <f>(AB60/AB$179)*100</f>
        <v>1.307734830486896</v>
      </c>
    </row>
    <row r="61" spans="1:30" s="3" customFormat="1" ht="15">
      <c r="A61" s="4"/>
      <c r="B61" s="10" t="s">
        <v>2</v>
      </c>
      <c r="C61" s="18">
        <v>0.194360258</v>
      </c>
      <c r="D61" s="18">
        <v>0.530880624</v>
      </c>
      <c r="E61" s="13">
        <f t="shared" si="52"/>
        <v>173.1425804137387</v>
      </c>
      <c r="F61" s="18">
        <v>4.170889216</v>
      </c>
      <c r="G61" s="18">
        <v>4.535275572</v>
      </c>
      <c r="H61" s="13">
        <f t="shared" si="53"/>
        <v>8.736418953593224</v>
      </c>
      <c r="I61" s="14">
        <f>(G61/G$180)*100</f>
        <v>0.01670764523236022</v>
      </c>
      <c r="J61" s="19">
        <v>20</v>
      </c>
      <c r="K61" s="19">
        <v>38</v>
      </c>
      <c r="L61" s="13">
        <f t="shared" si="54"/>
        <v>90</v>
      </c>
      <c r="M61" s="19">
        <v>241</v>
      </c>
      <c r="N61" s="19">
        <v>275</v>
      </c>
      <c r="O61" s="13">
        <f t="shared" si="55"/>
        <v>14.107883817427386</v>
      </c>
      <c r="P61" s="14">
        <f>(N61/N$180)*100</f>
        <v>0.029443570059636614</v>
      </c>
      <c r="Q61" s="19">
        <v>0</v>
      </c>
      <c r="R61" s="15">
        <v>0</v>
      </c>
      <c r="S61" s="36" t="s">
        <v>41</v>
      </c>
      <c r="T61" s="19">
        <v>0</v>
      </c>
      <c r="U61" s="19">
        <v>0</v>
      </c>
      <c r="V61" s="36" t="s">
        <v>41</v>
      </c>
      <c r="W61" s="36" t="s">
        <v>41</v>
      </c>
      <c r="X61" s="18">
        <v>0.9365927</v>
      </c>
      <c r="Y61" s="18">
        <v>0.6658104</v>
      </c>
      <c r="Z61" s="13">
        <f t="shared" si="58"/>
        <v>-28.911425425374333</v>
      </c>
      <c r="AA61" s="18">
        <v>10.5692453</v>
      </c>
      <c r="AB61" s="18">
        <v>8.311110300000001</v>
      </c>
      <c r="AC61" s="13">
        <f t="shared" si="59"/>
        <v>-21.365148938306874</v>
      </c>
      <c r="AD61" s="14">
        <f>(AB61/AB$180)*100</f>
        <v>0.035377519166688014</v>
      </c>
    </row>
    <row r="62" spans="1:30" ht="14.25">
      <c r="A62" s="4"/>
      <c r="B62" s="10" t="s">
        <v>3</v>
      </c>
      <c r="C62" s="18">
        <v>22.5962027</v>
      </c>
      <c r="D62" s="18">
        <v>30.904528100000004</v>
      </c>
      <c r="E62" s="13">
        <f t="shared" si="52"/>
        <v>36.76867972157112</v>
      </c>
      <c r="F62" s="18">
        <v>213.6949591</v>
      </c>
      <c r="G62" s="18">
        <v>276.3254781</v>
      </c>
      <c r="H62" s="13">
        <f t="shared" si="53"/>
        <v>29.308374546491578</v>
      </c>
      <c r="I62" s="14">
        <f>(G62/G$181)*100</f>
        <v>0.4703663050334013</v>
      </c>
      <c r="J62" s="19">
        <v>4521</v>
      </c>
      <c r="K62" s="19">
        <v>5774</v>
      </c>
      <c r="L62" s="13">
        <f t="shared" si="54"/>
        <v>27.715107277151073</v>
      </c>
      <c r="M62" s="19">
        <v>48358</v>
      </c>
      <c r="N62" s="19">
        <v>52048</v>
      </c>
      <c r="O62" s="13">
        <f t="shared" si="55"/>
        <v>7.6305885272343765</v>
      </c>
      <c r="P62" s="14">
        <f>(N62/N$181)*100</f>
        <v>0.21416581267939133</v>
      </c>
      <c r="Q62" s="19">
        <v>0</v>
      </c>
      <c r="R62" s="20">
        <v>0</v>
      </c>
      <c r="S62" s="36" t="s">
        <v>41</v>
      </c>
      <c r="T62" s="19">
        <v>0</v>
      </c>
      <c r="U62" s="19">
        <v>0</v>
      </c>
      <c r="V62" s="36" t="s">
        <v>41</v>
      </c>
      <c r="W62" s="36" t="s">
        <v>41</v>
      </c>
      <c r="X62" s="18">
        <v>439.73096069999997</v>
      </c>
      <c r="Y62" s="18">
        <v>670.7402111000004</v>
      </c>
      <c r="Z62" s="13">
        <f t="shared" si="58"/>
        <v>52.534224570464815</v>
      </c>
      <c r="AA62" s="18">
        <v>4817.0652866</v>
      </c>
      <c r="AB62" s="18">
        <v>5721.0782865</v>
      </c>
      <c r="AC62" s="13">
        <f t="shared" si="59"/>
        <v>18.766882865689247</v>
      </c>
      <c r="AD62" s="14">
        <f>(AB62/AB$181)*100</f>
        <v>0.35816969921419045</v>
      </c>
    </row>
    <row r="63" spans="1:30" ht="14.25" customHeight="1">
      <c r="A63" s="4"/>
      <c r="B63" s="10" t="s">
        <v>4</v>
      </c>
      <c r="C63" s="12">
        <v>4.014214090000003</v>
      </c>
      <c r="D63" s="12">
        <v>6.045613939000001</v>
      </c>
      <c r="E63" s="13">
        <f t="shared" si="52"/>
        <v>50.60516961615259</v>
      </c>
      <c r="F63" s="12">
        <v>51.249804307000005</v>
      </c>
      <c r="G63" s="12">
        <v>58.890315712</v>
      </c>
      <c r="H63" s="13">
        <f t="shared" si="53"/>
        <v>14.90837186271248</v>
      </c>
      <c r="I63" s="14">
        <f>(G63/G$182)*100</f>
        <v>0.060172542113588086</v>
      </c>
      <c r="J63" s="16">
        <v>0</v>
      </c>
      <c r="K63" s="16">
        <v>0</v>
      </c>
      <c r="L63" s="36" t="s">
        <v>41</v>
      </c>
      <c r="M63" s="16">
        <v>14</v>
      </c>
      <c r="N63" s="16">
        <v>3</v>
      </c>
      <c r="O63" s="13">
        <f t="shared" si="55"/>
        <v>-78.57142857142857</v>
      </c>
      <c r="P63" s="14">
        <f>(N63/N$182)*100</f>
        <v>0.1541623843782117</v>
      </c>
      <c r="Q63" s="16">
        <v>2507</v>
      </c>
      <c r="R63" s="15">
        <v>5774</v>
      </c>
      <c r="S63" s="13">
        <f t="shared" si="56"/>
        <v>130.31511767052254</v>
      </c>
      <c r="T63" s="16">
        <v>27672</v>
      </c>
      <c r="U63" s="16">
        <v>52350</v>
      </c>
      <c r="V63" s="13">
        <f t="shared" si="57"/>
        <v>89.18039895923677</v>
      </c>
      <c r="W63" s="14">
        <f>(U63/U$182)*100</f>
        <v>0.05171871157990054</v>
      </c>
      <c r="X63" s="12">
        <v>315.923531</v>
      </c>
      <c r="Y63" s="12">
        <v>515.4519334</v>
      </c>
      <c r="Z63" s="13">
        <f t="shared" si="58"/>
        <v>63.157182932347</v>
      </c>
      <c r="AA63" s="12">
        <v>4331.302608800001</v>
      </c>
      <c r="AB63" s="12">
        <v>5100.9433148</v>
      </c>
      <c r="AC63" s="13">
        <f t="shared" si="59"/>
        <v>17.769266558201306</v>
      </c>
      <c r="AD63" s="14">
        <f>(AB63/AB$182)*100</f>
        <v>0.5875078323126759</v>
      </c>
    </row>
    <row r="64" spans="1:30" ht="14.25">
      <c r="A64" s="4"/>
      <c r="B64" s="10" t="s">
        <v>5</v>
      </c>
      <c r="C64" s="12">
        <v>0</v>
      </c>
      <c r="D64" s="12">
        <v>0</v>
      </c>
      <c r="E64" s="36" t="s">
        <v>41</v>
      </c>
      <c r="F64" s="12">
        <v>0</v>
      </c>
      <c r="G64" s="12">
        <v>0</v>
      </c>
      <c r="H64" s="36" t="s">
        <v>41</v>
      </c>
      <c r="I64" s="14">
        <f>(G64/G$183)*100</f>
        <v>0</v>
      </c>
      <c r="J64" s="16">
        <v>0</v>
      </c>
      <c r="K64" s="16">
        <v>0</v>
      </c>
      <c r="L64" s="36" t="s">
        <v>41</v>
      </c>
      <c r="M64" s="16">
        <v>0</v>
      </c>
      <c r="N64" s="16">
        <v>0</v>
      </c>
      <c r="O64" s="36" t="s">
        <v>41</v>
      </c>
      <c r="P64" s="14">
        <f>(N64/N$183)*100</f>
        <v>0</v>
      </c>
      <c r="Q64" s="16">
        <v>0</v>
      </c>
      <c r="R64" s="15">
        <v>0</v>
      </c>
      <c r="S64" s="36" t="s">
        <v>41</v>
      </c>
      <c r="T64" s="16">
        <v>0</v>
      </c>
      <c r="U64" s="16">
        <v>0</v>
      </c>
      <c r="V64" s="36" t="s">
        <v>41</v>
      </c>
      <c r="W64" s="14">
        <f>(U64/U$183)*100</f>
        <v>0</v>
      </c>
      <c r="X64" s="12">
        <v>0</v>
      </c>
      <c r="Y64" s="12">
        <v>0</v>
      </c>
      <c r="Z64" s="36" t="s">
        <v>41</v>
      </c>
      <c r="AA64" s="12">
        <v>0</v>
      </c>
      <c r="AB64" s="12">
        <v>0</v>
      </c>
      <c r="AC64" s="36" t="s">
        <v>41</v>
      </c>
      <c r="AD64" s="14">
        <f>(AB64/AB$183)*100</f>
        <v>0</v>
      </c>
    </row>
    <row r="65" spans="1:30" ht="14.25">
      <c r="A65" s="4"/>
      <c r="B65" s="10" t="s">
        <v>23</v>
      </c>
      <c r="C65" s="12">
        <v>17.15078287899993</v>
      </c>
      <c r="D65" s="12">
        <v>63.45228372</v>
      </c>
      <c r="E65" s="13">
        <f t="shared" si="52"/>
        <v>269.967273025731</v>
      </c>
      <c r="F65" s="12">
        <v>192.30911179138985</v>
      </c>
      <c r="G65" s="12">
        <v>302.7105980850012</v>
      </c>
      <c r="H65" s="13">
        <f t="shared" si="53"/>
        <v>57.40834912355635</v>
      </c>
      <c r="I65" s="14">
        <f>(G65/G$184)*100</f>
        <v>6.878630032152808</v>
      </c>
      <c r="J65" s="16">
        <v>12</v>
      </c>
      <c r="K65" s="16">
        <v>5</v>
      </c>
      <c r="L65" s="13">
        <f t="shared" si="54"/>
        <v>-58.333333333333336</v>
      </c>
      <c r="M65" s="16">
        <v>53</v>
      </c>
      <c r="N65" s="16">
        <v>39</v>
      </c>
      <c r="O65" s="13">
        <f t="shared" si="55"/>
        <v>-26.41509433962264</v>
      </c>
      <c r="P65" s="14">
        <f>(N65/N$184)*100</f>
        <v>0.14951694525379544</v>
      </c>
      <c r="Q65" s="16">
        <v>55537</v>
      </c>
      <c r="R65" s="15">
        <v>57852</v>
      </c>
      <c r="S65" s="13">
        <f t="shared" si="56"/>
        <v>4.168392243009165</v>
      </c>
      <c r="T65" s="16">
        <v>491275</v>
      </c>
      <c r="U65" s="16">
        <v>479098</v>
      </c>
      <c r="V65" s="13">
        <f t="shared" si="57"/>
        <v>-2.4786524858785812</v>
      </c>
      <c r="W65" s="14">
        <f>(U65/U$184)*100</f>
        <v>0.6682490748073162</v>
      </c>
      <c r="X65" s="12">
        <v>7161.392781000001</v>
      </c>
      <c r="Y65" s="12">
        <v>2358.5558018</v>
      </c>
      <c r="Z65" s="13">
        <f t="shared" si="58"/>
        <v>-67.06568297639643</v>
      </c>
      <c r="AA65" s="12">
        <v>48388.50060757736</v>
      </c>
      <c r="AB65" s="12">
        <v>41711.0000978</v>
      </c>
      <c r="AC65" s="13">
        <f t="shared" si="59"/>
        <v>-13.799767353675147</v>
      </c>
      <c r="AD65" s="14">
        <f>(AB65/AB$184)*100</f>
        <v>2.8959826858770312</v>
      </c>
    </row>
    <row r="66" spans="1:30" ht="14.25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6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1295.6859760620002</v>
      </c>
      <c r="D67" s="6">
        <f>D68+D69+D70+D71+D72</f>
        <v>1478.7548092670008</v>
      </c>
      <c r="E67" s="7">
        <f aca="true" t="shared" si="60" ref="E67:E72">((D67-C67)/C67)*100</f>
        <v>14.129105090834178</v>
      </c>
      <c r="F67" s="6">
        <f>F68+F69+F70+F71+F72</f>
        <v>11235.421983833989</v>
      </c>
      <c r="G67" s="6">
        <f>G68+G69+G70+G71+G72</f>
        <v>13755.58545130702</v>
      </c>
      <c r="H67" s="7">
        <f aca="true" t="shared" si="61" ref="H67:H72">((G67-F67)/F67)*100</f>
        <v>22.43051904146682</v>
      </c>
      <c r="I67" s="8">
        <f>(G67/G$179)*100</f>
        <v>6.399315808133831</v>
      </c>
      <c r="J67" s="9">
        <f>J68+J69+J70+J71+J72</f>
        <v>93948</v>
      </c>
      <c r="K67" s="9">
        <f>K68+K69+K70+K71+K72</f>
        <v>81765</v>
      </c>
      <c r="L67" s="7">
        <f aca="true" t="shared" si="62" ref="L67:L72">((K67-J67)/J67)*100</f>
        <v>-12.967811981095926</v>
      </c>
      <c r="M67" s="9">
        <f>M68+M69+M70+M71+M72</f>
        <v>758963</v>
      </c>
      <c r="N67" s="9">
        <f>N68+N69+N70+N71+N72</f>
        <v>721564</v>
      </c>
      <c r="O67" s="7">
        <f aca="true" t="shared" si="63" ref="O67:O72">((N67-M67)/M67)*100</f>
        <v>-4.9276446941418754</v>
      </c>
      <c r="P67" s="8">
        <f>(N67/N$179)*100</f>
        <v>2.8557328987146935</v>
      </c>
      <c r="Q67" s="9">
        <f>Q68+Q69+Q70+Q71+Q72</f>
        <v>4574607</v>
      </c>
      <c r="R67" s="9">
        <f>R68+R69+R70+R71+R72</f>
        <v>5344849</v>
      </c>
      <c r="S67" s="7">
        <f aca="true" t="shared" si="64" ref="S67:S72">((R67-Q67)/Q67)*100</f>
        <v>16.837337065238607</v>
      </c>
      <c r="T67" s="9">
        <f>T68+T69+T70+T71+T72</f>
        <v>38728174</v>
      </c>
      <c r="U67" s="9">
        <f>U68+U69+U70+U71+U72</f>
        <v>49497882</v>
      </c>
      <c r="V67" s="7">
        <f aca="true" t="shared" si="65" ref="V67:V72">((U67-T67)/T67)*100</f>
        <v>27.808457997529135</v>
      </c>
      <c r="W67" s="8">
        <f>(U67/U$179)*100</f>
        <v>27.64638545492591</v>
      </c>
      <c r="X67" s="6">
        <f>X68+X69+X70+X71+X72</f>
        <v>52535.955338814994</v>
      </c>
      <c r="Y67" s="6">
        <f>Y68+Y69+Y70+Y71+Y72</f>
        <v>73961.554305675</v>
      </c>
      <c r="Z67" s="7">
        <f aca="true" t="shared" si="66" ref="Z67:Z72">((Y67-X67)/X67)*100</f>
        <v>40.78273408883876</v>
      </c>
      <c r="AA67" s="6">
        <f>AA68+AA69+AA70+AA71+AA72</f>
        <v>459479.84549227206</v>
      </c>
      <c r="AB67" s="6">
        <f>AB68+AB69+AB70+AB71+AB72</f>
        <v>805593.362730288</v>
      </c>
      <c r="AC67" s="7">
        <f aca="true" t="shared" si="67" ref="AC67:AC72">((AB67-AA67)/AA67)*100</f>
        <v>75.32724680604889</v>
      </c>
      <c r="AD67" s="8">
        <f>(AB67/AB$179)*100</f>
        <v>20.050928351459383</v>
      </c>
    </row>
    <row r="68" spans="1:30" ht="14.25">
      <c r="A68" s="4"/>
      <c r="B68" s="10" t="s">
        <v>2</v>
      </c>
      <c r="C68" s="12">
        <v>309.5901391</v>
      </c>
      <c r="D68" s="12">
        <v>293.55138676700005</v>
      </c>
      <c r="E68" s="13">
        <f t="shared" si="60"/>
        <v>-5.180640565499179</v>
      </c>
      <c r="F68" s="12">
        <v>2228.0621000819997</v>
      </c>
      <c r="G68" s="12">
        <v>2288.8200679140004</v>
      </c>
      <c r="H68" s="13">
        <f t="shared" si="61"/>
        <v>2.726942297962192</v>
      </c>
      <c r="I68" s="14">
        <f>(G68/G$180)*100</f>
        <v>8.431856694994618</v>
      </c>
      <c r="J68" s="16">
        <v>4132</v>
      </c>
      <c r="K68" s="16">
        <v>3538</v>
      </c>
      <c r="L68" s="13">
        <f t="shared" si="62"/>
        <v>-14.375605033881897</v>
      </c>
      <c r="M68" s="16">
        <v>35926</v>
      </c>
      <c r="N68" s="16">
        <v>32056</v>
      </c>
      <c r="O68" s="13">
        <f t="shared" si="63"/>
        <v>-10.772142737850025</v>
      </c>
      <c r="P68" s="14">
        <f>(N68/N$180)*100</f>
        <v>3.4321566612062226</v>
      </c>
      <c r="Q68" s="16">
        <v>0</v>
      </c>
      <c r="R68" s="15">
        <v>0</v>
      </c>
      <c r="S68" s="36" t="s">
        <v>41</v>
      </c>
      <c r="T68" s="16">
        <v>0</v>
      </c>
      <c r="U68" s="16">
        <v>0</v>
      </c>
      <c r="V68" s="36" t="s">
        <v>41</v>
      </c>
      <c r="W68" s="36" t="s">
        <v>41</v>
      </c>
      <c r="X68" s="12">
        <v>141.5178482</v>
      </c>
      <c r="Y68" s="12">
        <v>333.4542849</v>
      </c>
      <c r="Z68" s="13">
        <f t="shared" si="66"/>
        <v>135.6270174690234</v>
      </c>
      <c r="AA68" s="12">
        <v>899.2190134000001</v>
      </c>
      <c r="AB68" s="12">
        <v>1249.4143014</v>
      </c>
      <c r="AC68" s="13">
        <f t="shared" si="67"/>
        <v>38.94438204502493</v>
      </c>
      <c r="AD68" s="14">
        <f>(AB68/AB$180)*100</f>
        <v>5.318324122700262</v>
      </c>
    </row>
    <row r="69" spans="1:30" ht="14.25">
      <c r="A69" s="4"/>
      <c r="B69" s="10" t="s">
        <v>3</v>
      </c>
      <c r="C69" s="12">
        <v>479.77652615800014</v>
      </c>
      <c r="D69" s="12">
        <v>540.3018990169998</v>
      </c>
      <c r="E69" s="13">
        <f t="shared" si="60"/>
        <v>12.615326002645528</v>
      </c>
      <c r="F69" s="12">
        <v>3539.0830152930007</v>
      </c>
      <c r="G69" s="12">
        <v>4598.572955537999</v>
      </c>
      <c r="H69" s="13">
        <f t="shared" si="61"/>
        <v>29.936849055723087</v>
      </c>
      <c r="I69" s="14">
        <f>(G69/G$181)*100</f>
        <v>7.827775362574996</v>
      </c>
      <c r="J69" s="16">
        <v>89769</v>
      </c>
      <c r="K69" s="16">
        <v>78205</v>
      </c>
      <c r="L69" s="13">
        <f t="shared" si="62"/>
        <v>-12.88195256714456</v>
      </c>
      <c r="M69" s="16">
        <v>722580</v>
      </c>
      <c r="N69" s="16">
        <v>689147</v>
      </c>
      <c r="O69" s="13">
        <f t="shared" si="63"/>
        <v>-4.626892524011182</v>
      </c>
      <c r="P69" s="14">
        <f>(N69/N$181)*100</f>
        <v>2.8356848929942458</v>
      </c>
      <c r="Q69" s="16">
        <v>0</v>
      </c>
      <c r="R69" s="15">
        <v>0</v>
      </c>
      <c r="S69" s="36" t="s">
        <v>41</v>
      </c>
      <c r="T69" s="16">
        <v>0</v>
      </c>
      <c r="U69" s="16">
        <v>0</v>
      </c>
      <c r="V69" s="36" t="s">
        <v>41</v>
      </c>
      <c r="W69" s="36" t="s">
        <v>41</v>
      </c>
      <c r="X69" s="12">
        <v>17641.705361599998</v>
      </c>
      <c r="Y69" s="12">
        <v>22453.4673006</v>
      </c>
      <c r="Z69" s="13">
        <f t="shared" si="66"/>
        <v>27.274925186504788</v>
      </c>
      <c r="AA69" s="12">
        <v>144981.3818017</v>
      </c>
      <c r="AB69" s="12">
        <v>177619.4704828</v>
      </c>
      <c r="AC69" s="13">
        <f t="shared" si="67"/>
        <v>22.511917237581</v>
      </c>
      <c r="AD69" s="14">
        <f>(AB69/AB$181)*100</f>
        <v>11.119916409381627</v>
      </c>
    </row>
    <row r="70" spans="1:30" s="3" customFormat="1" ht="15">
      <c r="A70" s="4"/>
      <c r="B70" s="10" t="s">
        <v>4</v>
      </c>
      <c r="C70" s="18">
        <v>470.217855914</v>
      </c>
      <c r="D70" s="18">
        <v>609.4565162910011</v>
      </c>
      <c r="E70" s="13">
        <f t="shared" si="60"/>
        <v>29.611521261001844</v>
      </c>
      <c r="F70" s="18">
        <v>5220.209701273916</v>
      </c>
      <c r="G70" s="18">
        <v>6512.270097636038</v>
      </c>
      <c r="H70" s="13">
        <f t="shared" si="61"/>
        <v>24.751120554540442</v>
      </c>
      <c r="I70" s="14">
        <f>(G70/G$182)*100</f>
        <v>6.654062590213218</v>
      </c>
      <c r="J70" s="19">
        <v>12</v>
      </c>
      <c r="K70" s="19">
        <v>12</v>
      </c>
      <c r="L70" s="13">
        <f t="shared" si="62"/>
        <v>0</v>
      </c>
      <c r="M70" s="19">
        <v>189</v>
      </c>
      <c r="N70" s="19">
        <v>152</v>
      </c>
      <c r="O70" s="13">
        <f t="shared" si="63"/>
        <v>-19.576719576719576</v>
      </c>
      <c r="P70" s="14">
        <f>(N70/N$182)*100</f>
        <v>7.810894141829394</v>
      </c>
      <c r="Q70" s="19">
        <v>3110099</v>
      </c>
      <c r="R70" s="15">
        <v>3709413</v>
      </c>
      <c r="S70" s="13">
        <f t="shared" si="64"/>
        <v>19.26993320791396</v>
      </c>
      <c r="T70" s="19">
        <v>26246626</v>
      </c>
      <c r="U70" s="19">
        <v>31413179</v>
      </c>
      <c r="V70" s="13">
        <f t="shared" si="65"/>
        <v>19.684636798649855</v>
      </c>
      <c r="W70" s="14">
        <f>(U70/U$182)*100</f>
        <v>31.034367612393282</v>
      </c>
      <c r="X70" s="18">
        <v>26066.234010014996</v>
      </c>
      <c r="Y70" s="18">
        <v>32031.213277774998</v>
      </c>
      <c r="Z70" s="13">
        <f t="shared" si="66"/>
        <v>22.883932007470573</v>
      </c>
      <c r="AA70" s="18">
        <v>237498.25270797205</v>
      </c>
      <c r="AB70" s="18">
        <v>270207.620787288</v>
      </c>
      <c r="AC70" s="13">
        <f t="shared" si="67"/>
        <v>13.772466831381456</v>
      </c>
      <c r="AD70" s="14">
        <f>(AB70/AB$182)*100</f>
        <v>31.12151689717992</v>
      </c>
    </row>
    <row r="71" spans="1:30" ht="14.25">
      <c r="A71" s="4"/>
      <c r="B71" s="10" t="s">
        <v>5</v>
      </c>
      <c r="C71" s="18">
        <v>0</v>
      </c>
      <c r="D71" s="18">
        <v>0</v>
      </c>
      <c r="E71" s="36" t="s">
        <v>41</v>
      </c>
      <c r="F71" s="18">
        <v>0</v>
      </c>
      <c r="G71" s="18">
        <v>0</v>
      </c>
      <c r="H71" s="36" t="s">
        <v>41</v>
      </c>
      <c r="I71" s="14">
        <f>(G71/G$183)*100</f>
        <v>0</v>
      </c>
      <c r="J71" s="19">
        <v>0</v>
      </c>
      <c r="K71" s="19">
        <v>0</v>
      </c>
      <c r="L71" s="36" t="s">
        <v>41</v>
      </c>
      <c r="M71" s="19">
        <v>0</v>
      </c>
      <c r="N71" s="19">
        <v>0</v>
      </c>
      <c r="O71" s="36" t="s">
        <v>41</v>
      </c>
      <c r="P71" s="14">
        <f>(N71/N$183)*100</f>
        <v>0</v>
      </c>
      <c r="Q71" s="19">
        <v>0</v>
      </c>
      <c r="R71" s="20">
        <v>0</v>
      </c>
      <c r="S71" s="36" t="s">
        <v>41</v>
      </c>
      <c r="T71" s="19">
        <v>0</v>
      </c>
      <c r="U71" s="19">
        <v>0</v>
      </c>
      <c r="V71" s="36" t="s">
        <v>41</v>
      </c>
      <c r="W71" s="14">
        <f>(U71/U$183)*100</f>
        <v>0</v>
      </c>
      <c r="X71" s="18">
        <v>0</v>
      </c>
      <c r="Y71" s="18">
        <v>0</v>
      </c>
      <c r="Z71" s="36" t="s">
        <v>41</v>
      </c>
      <c r="AA71" s="18">
        <v>0</v>
      </c>
      <c r="AB71" s="18">
        <v>0</v>
      </c>
      <c r="AC71" s="36" t="s">
        <v>41</v>
      </c>
      <c r="AD71" s="14">
        <f>(AB71/AB$183)*100</f>
        <v>0</v>
      </c>
    </row>
    <row r="72" spans="1:30" ht="14.25">
      <c r="A72" s="4"/>
      <c r="B72" s="10" t="s">
        <v>23</v>
      </c>
      <c r="C72" s="18">
        <v>36.10145489000002</v>
      </c>
      <c r="D72" s="18">
        <v>35.445007192000006</v>
      </c>
      <c r="E72" s="13">
        <f t="shared" si="60"/>
        <v>-1.8183413937199768</v>
      </c>
      <c r="F72" s="18">
        <v>248.06716718507224</v>
      </c>
      <c r="G72" s="18">
        <v>355.9223302189831</v>
      </c>
      <c r="H72" s="13">
        <f t="shared" si="61"/>
        <v>43.47820965498622</v>
      </c>
      <c r="I72" s="14">
        <f>(G72/G$184)*100</f>
        <v>8.087784323529482</v>
      </c>
      <c r="J72" s="19">
        <v>35</v>
      </c>
      <c r="K72" s="19">
        <v>10</v>
      </c>
      <c r="L72" s="13">
        <f t="shared" si="62"/>
        <v>-71.42857142857143</v>
      </c>
      <c r="M72" s="19">
        <v>268</v>
      </c>
      <c r="N72" s="19">
        <v>209</v>
      </c>
      <c r="O72" s="13">
        <f t="shared" si="63"/>
        <v>-22.01492537313433</v>
      </c>
      <c r="P72" s="14">
        <f>(N72/N$184)*100</f>
        <v>0.8012574758472626</v>
      </c>
      <c r="Q72" s="19">
        <v>1464508</v>
      </c>
      <c r="R72" s="21">
        <v>1635436</v>
      </c>
      <c r="S72" s="13">
        <f t="shared" si="64"/>
        <v>11.67135993794503</v>
      </c>
      <c r="T72" s="19">
        <v>12481548</v>
      </c>
      <c r="U72" s="19">
        <v>18084703</v>
      </c>
      <c r="V72" s="13">
        <f t="shared" si="65"/>
        <v>44.89150704704256</v>
      </c>
      <c r="W72" s="14">
        <f>(U72/U$184)*100</f>
        <v>25.22466394749111</v>
      </c>
      <c r="X72" s="18">
        <v>8686.498118999998</v>
      </c>
      <c r="Y72" s="18">
        <v>19143.419442399998</v>
      </c>
      <c r="Z72" s="13">
        <f t="shared" si="66"/>
        <v>120.38132260142382</v>
      </c>
      <c r="AA72" s="18">
        <v>76100.9919692</v>
      </c>
      <c r="AB72" s="18">
        <v>356516.8571587999</v>
      </c>
      <c r="AC72" s="13">
        <f t="shared" si="67"/>
        <v>368.478593949329</v>
      </c>
      <c r="AD72" s="14">
        <f>(AB72/AB$184)*100</f>
        <v>24.752862389641802</v>
      </c>
    </row>
    <row r="73" spans="1:30" ht="14.25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19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933.2360982</v>
      </c>
      <c r="D74" s="6">
        <f>D75+D76+D77+D78+D79</f>
        <v>1048.35558804</v>
      </c>
      <c r="E74" s="7">
        <f aca="true" t="shared" si="68" ref="E74:E79">((D74-C74)/C74)*100</f>
        <v>12.335516174528525</v>
      </c>
      <c r="F74" s="6">
        <f>F75+F76+F77+F78+F79</f>
        <v>7761.078288979999</v>
      </c>
      <c r="G74" s="6">
        <f>G75+G76+G77+G78+G79</f>
        <v>9220.88838695</v>
      </c>
      <c r="H74" s="7">
        <f aca="true" t="shared" si="69" ref="H74:H79">((G74-F74)/F74)*100</f>
        <v>18.809372146687327</v>
      </c>
      <c r="I74" s="8">
        <f>(G74/G$179)*100</f>
        <v>4.28970304670239</v>
      </c>
      <c r="J74" s="9">
        <f>J75+J76+J77+J78+J79</f>
        <v>89721</v>
      </c>
      <c r="K74" s="9">
        <f>K75+K76+K77+K78+K79</f>
        <v>75755</v>
      </c>
      <c r="L74" s="7">
        <f aca="true" t="shared" si="70" ref="L74:L79">((K74-J74)/J74)*100</f>
        <v>-15.566032478461006</v>
      </c>
      <c r="M74" s="9">
        <f>M75+M76+M77+M78+M79</f>
        <v>716082</v>
      </c>
      <c r="N74" s="9">
        <f>N75+N76+N77+N78+N79</f>
        <v>632307</v>
      </c>
      <c r="O74" s="7">
        <f aca="true" t="shared" si="71" ref="O74:O79">((N74-M74)/M74)*100</f>
        <v>-11.699079155739147</v>
      </c>
      <c r="P74" s="8">
        <f>(N74/N$179)*100</f>
        <v>2.5024805865974353</v>
      </c>
      <c r="Q74" s="9">
        <f>Q75+Q76+Q77+Q78+Q79</f>
        <v>2033157</v>
      </c>
      <c r="R74" s="9">
        <f>R75+R76+R77+R78+R79</f>
        <v>2921153</v>
      </c>
      <c r="S74" s="7">
        <f aca="true" t="shared" si="72" ref="S74:S79">((R74-Q74)/Q74)*100</f>
        <v>43.67572204212464</v>
      </c>
      <c r="T74" s="9">
        <f>T75+T76+T77+T78+T79</f>
        <v>16218531</v>
      </c>
      <c r="U74" s="9">
        <f>U75+U76+U77+U78+U79</f>
        <v>23612053</v>
      </c>
      <c r="V74" s="7">
        <f aca="true" t="shared" si="73" ref="V74:V79">((U74-T74)/T74)*100</f>
        <v>45.586878367714064</v>
      </c>
      <c r="W74" s="8">
        <f>(U74/U$179)*100</f>
        <v>13.188199014659652</v>
      </c>
      <c r="X74" s="6">
        <f>X75+X76+X77+X78+X79</f>
        <v>42528.882265969994</v>
      </c>
      <c r="Y74" s="6">
        <f>Y75+Y76+Y77+Y78+Y79</f>
        <v>65108.855483110005</v>
      </c>
      <c r="Z74" s="7">
        <f aca="true" t="shared" si="74" ref="Z74:Z79">((Y74-X74)/X74)*100</f>
        <v>53.093267478622764</v>
      </c>
      <c r="AA74" s="6">
        <f>AA75+AA76+AA77+AA78+AA79</f>
        <v>343517.71471751004</v>
      </c>
      <c r="AB74" s="6">
        <f>AB75+AB76+AB77+AB78+AB79</f>
        <v>468191.06108766</v>
      </c>
      <c r="AC74" s="7">
        <f aca="true" t="shared" si="75" ref="AC74:AC79">((AB74-AA74)/AA74)*100</f>
        <v>36.29313453970619</v>
      </c>
      <c r="AD74" s="8">
        <f>(AB74/AB$179)*100</f>
        <v>11.653106709874171</v>
      </c>
    </row>
    <row r="75" spans="1:30" ht="14.25">
      <c r="A75" s="4"/>
      <c r="B75" s="10" t="s">
        <v>2</v>
      </c>
      <c r="C75" s="18">
        <v>108.65742920000001</v>
      </c>
      <c r="D75" s="18">
        <v>127.75503274000002</v>
      </c>
      <c r="E75" s="13">
        <f t="shared" si="68"/>
        <v>17.57597587261894</v>
      </c>
      <c r="F75" s="18">
        <v>844.14119081</v>
      </c>
      <c r="G75" s="18">
        <v>1057.0485574999998</v>
      </c>
      <c r="H75" s="13">
        <f t="shared" si="69"/>
        <v>25.221772022012505</v>
      </c>
      <c r="I75" s="14">
        <f>(G75/G$180)*100</f>
        <v>3.8940946391709406</v>
      </c>
      <c r="J75" s="19">
        <v>1377</v>
      </c>
      <c r="K75" s="19">
        <v>1931</v>
      </c>
      <c r="L75" s="13">
        <f t="shared" si="70"/>
        <v>40.2323892519971</v>
      </c>
      <c r="M75" s="19">
        <v>36505</v>
      </c>
      <c r="N75" s="19">
        <v>14639</v>
      </c>
      <c r="O75" s="13">
        <f t="shared" si="71"/>
        <v>-59.898644021366934</v>
      </c>
      <c r="P75" s="14">
        <f>(N75/N$180)*100</f>
        <v>1.567361534920074</v>
      </c>
      <c r="Q75" s="19">
        <v>0</v>
      </c>
      <c r="R75" s="15">
        <v>0</v>
      </c>
      <c r="S75" s="36" t="s">
        <v>41</v>
      </c>
      <c r="T75" s="19">
        <v>0</v>
      </c>
      <c r="U75" s="19">
        <v>0</v>
      </c>
      <c r="V75" s="36" t="s">
        <v>41</v>
      </c>
      <c r="W75" s="36" t="s">
        <v>41</v>
      </c>
      <c r="X75" s="18">
        <v>192.73981828</v>
      </c>
      <c r="Y75" s="18">
        <v>309.15544327</v>
      </c>
      <c r="Z75" s="13">
        <f t="shared" si="74"/>
        <v>60.400401966177455</v>
      </c>
      <c r="AA75" s="18">
        <v>8948.663124960001</v>
      </c>
      <c r="AB75" s="18">
        <v>2371.5706630799996</v>
      </c>
      <c r="AC75" s="13">
        <f t="shared" si="75"/>
        <v>-73.4980451273765</v>
      </c>
      <c r="AD75" s="14">
        <f>(AB75/AB$180)*100</f>
        <v>10.094955253844686</v>
      </c>
    </row>
    <row r="76" spans="1:30" ht="14.25">
      <c r="A76" s="4"/>
      <c r="B76" s="10" t="s">
        <v>3</v>
      </c>
      <c r="C76" s="18">
        <v>643.0543065</v>
      </c>
      <c r="D76" s="18">
        <v>609.6967719999999</v>
      </c>
      <c r="E76" s="13">
        <f t="shared" si="68"/>
        <v>-5.187358853338175</v>
      </c>
      <c r="F76" s="18">
        <v>5384.91725554</v>
      </c>
      <c r="G76" s="18">
        <v>5471.63013278</v>
      </c>
      <c r="H76" s="13">
        <f t="shared" si="69"/>
        <v>1.6102917301243573</v>
      </c>
      <c r="I76" s="14">
        <f>(G76/G$181)*100</f>
        <v>9.313909328092276</v>
      </c>
      <c r="J76" s="19">
        <v>88254</v>
      </c>
      <c r="K76" s="19">
        <v>73665</v>
      </c>
      <c r="L76" s="13">
        <f t="shared" si="70"/>
        <v>-16.530695492555576</v>
      </c>
      <c r="M76" s="19">
        <v>678533</v>
      </c>
      <c r="N76" s="19">
        <v>616237</v>
      </c>
      <c r="O76" s="13">
        <f t="shared" si="71"/>
        <v>-9.180983091463496</v>
      </c>
      <c r="P76" s="14">
        <f>(N76/N$181)*100</f>
        <v>2.5356766428702366</v>
      </c>
      <c r="Q76" s="19">
        <v>0</v>
      </c>
      <c r="R76" s="21">
        <v>0</v>
      </c>
      <c r="S76" s="36" t="s">
        <v>41</v>
      </c>
      <c r="T76" s="19">
        <v>0</v>
      </c>
      <c r="U76" s="19">
        <v>0</v>
      </c>
      <c r="V76" s="36" t="s">
        <v>41</v>
      </c>
      <c r="W76" s="36" t="s">
        <v>41</v>
      </c>
      <c r="X76" s="18">
        <v>24077.8399929</v>
      </c>
      <c r="Y76" s="18">
        <v>25316.0187047</v>
      </c>
      <c r="Z76" s="13">
        <f t="shared" si="74"/>
        <v>5.142399451799288</v>
      </c>
      <c r="AA76" s="18">
        <v>177916.77766960004</v>
      </c>
      <c r="AB76" s="18">
        <v>213128.56233927</v>
      </c>
      <c r="AC76" s="13">
        <f t="shared" si="75"/>
        <v>19.791154679667102</v>
      </c>
      <c r="AD76" s="14">
        <f>(AB76/AB$181)*100</f>
        <v>13.342972992895294</v>
      </c>
    </row>
    <row r="77" spans="1:30" ht="14.25">
      <c r="A77" s="4"/>
      <c r="B77" s="10" t="s">
        <v>4</v>
      </c>
      <c r="C77" s="18">
        <v>147.04997788999998</v>
      </c>
      <c r="D77" s="18">
        <v>213.75813452</v>
      </c>
      <c r="E77" s="13">
        <f t="shared" si="68"/>
        <v>45.36427518533919</v>
      </c>
      <c r="F77" s="18">
        <v>916.6776585900001</v>
      </c>
      <c r="G77" s="18">
        <v>1686.4964887200001</v>
      </c>
      <c r="H77" s="13">
        <f t="shared" si="69"/>
        <v>83.97922900336712</v>
      </c>
      <c r="I77" s="14">
        <f>(G77/G$182)*100</f>
        <v>1.7232167932026219</v>
      </c>
      <c r="J77" s="19">
        <v>10</v>
      </c>
      <c r="K77" s="19">
        <v>18</v>
      </c>
      <c r="L77" s="13">
        <f t="shared" si="70"/>
        <v>80</v>
      </c>
      <c r="M77" s="19">
        <v>102</v>
      </c>
      <c r="N77" s="19">
        <v>120</v>
      </c>
      <c r="O77" s="13">
        <f t="shared" si="71"/>
        <v>17.647058823529413</v>
      </c>
      <c r="P77" s="14">
        <f>(N77/N$182)*100</f>
        <v>6.166495375128469</v>
      </c>
      <c r="Q77" s="19">
        <v>1821500</v>
      </c>
      <c r="R77" s="21">
        <v>2525948</v>
      </c>
      <c r="S77" s="13">
        <f t="shared" si="72"/>
        <v>38.67405984079056</v>
      </c>
      <c r="T77" s="19">
        <v>13454561</v>
      </c>
      <c r="U77" s="19">
        <v>20965282</v>
      </c>
      <c r="V77" s="13">
        <f t="shared" si="73"/>
        <v>55.82286185331502</v>
      </c>
      <c r="W77" s="14">
        <f>(U77/U$182)*100</f>
        <v>20.712461756433242</v>
      </c>
      <c r="X77" s="18">
        <v>9496.4492974</v>
      </c>
      <c r="Y77" s="18">
        <v>13562.5152438</v>
      </c>
      <c r="Z77" s="13">
        <f t="shared" si="74"/>
        <v>42.81669726297842</v>
      </c>
      <c r="AA77" s="18">
        <v>59574.485608099996</v>
      </c>
      <c r="AB77" s="18">
        <v>112140.6838387</v>
      </c>
      <c r="AC77" s="13">
        <f t="shared" si="75"/>
        <v>88.23609250509901</v>
      </c>
      <c r="AD77" s="14">
        <f>(AB77/AB$182)*100</f>
        <v>12.915950248845093</v>
      </c>
    </row>
    <row r="78" spans="1:30" ht="14.25">
      <c r="A78" s="4"/>
      <c r="B78" s="10" t="s">
        <v>5</v>
      </c>
      <c r="C78" s="18">
        <v>0</v>
      </c>
      <c r="D78" s="18">
        <v>0</v>
      </c>
      <c r="E78" s="36" t="s">
        <v>41</v>
      </c>
      <c r="F78" s="18">
        <v>0</v>
      </c>
      <c r="G78" s="18">
        <v>0</v>
      </c>
      <c r="H78" s="36" t="s">
        <v>41</v>
      </c>
      <c r="I78" s="14">
        <f>(G78/G$183)*100</f>
        <v>0</v>
      </c>
      <c r="J78" s="19">
        <v>0</v>
      </c>
      <c r="K78" s="19">
        <v>0</v>
      </c>
      <c r="L78" s="36" t="s">
        <v>41</v>
      </c>
      <c r="M78" s="19">
        <v>0</v>
      </c>
      <c r="N78" s="19">
        <v>0</v>
      </c>
      <c r="O78" s="36" t="s">
        <v>41</v>
      </c>
      <c r="P78" s="14">
        <f>(N78/N$183)*100</f>
        <v>0</v>
      </c>
      <c r="Q78" s="19">
        <v>0</v>
      </c>
      <c r="R78" s="21">
        <v>0</v>
      </c>
      <c r="S78" s="36" t="s">
        <v>41</v>
      </c>
      <c r="T78" s="19">
        <v>0</v>
      </c>
      <c r="U78" s="19">
        <v>0</v>
      </c>
      <c r="V78" s="36" t="s">
        <v>41</v>
      </c>
      <c r="W78" s="14">
        <f>(U78/U$183)*100</f>
        <v>0</v>
      </c>
      <c r="X78" s="18">
        <v>0</v>
      </c>
      <c r="Y78" s="18">
        <v>0</v>
      </c>
      <c r="Z78" s="36" t="s">
        <v>41</v>
      </c>
      <c r="AA78" s="18">
        <v>0</v>
      </c>
      <c r="AB78" s="18">
        <v>0</v>
      </c>
      <c r="AC78" s="36" t="s">
        <v>41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34.474384609999994</v>
      </c>
      <c r="D79" s="18">
        <v>97.14564877999999</v>
      </c>
      <c r="E79" s="13">
        <f t="shared" si="68"/>
        <v>181.79081332120697</v>
      </c>
      <c r="F79" s="18">
        <v>615.34218404</v>
      </c>
      <c r="G79" s="18">
        <v>1005.71320795</v>
      </c>
      <c r="H79" s="13">
        <f t="shared" si="69"/>
        <v>63.439665609634865</v>
      </c>
      <c r="I79" s="14">
        <f>(G79/G$184)*100</f>
        <v>22.853276759061657</v>
      </c>
      <c r="J79" s="19">
        <v>80</v>
      </c>
      <c r="K79" s="19">
        <v>141</v>
      </c>
      <c r="L79" s="13">
        <f t="shared" si="70"/>
        <v>76.25</v>
      </c>
      <c r="M79" s="19">
        <v>942</v>
      </c>
      <c r="N79" s="19">
        <v>1311</v>
      </c>
      <c r="O79" s="13">
        <f t="shared" si="71"/>
        <v>39.171974522293</v>
      </c>
      <c r="P79" s="14">
        <f>(N79/N$184)*100</f>
        <v>5.026069621223739</v>
      </c>
      <c r="Q79" s="19">
        <v>211657</v>
      </c>
      <c r="R79" s="21">
        <v>395205</v>
      </c>
      <c r="S79" s="13">
        <f t="shared" si="72"/>
        <v>86.71955097161917</v>
      </c>
      <c r="T79" s="19">
        <v>2763970</v>
      </c>
      <c r="U79" s="19">
        <v>2646771</v>
      </c>
      <c r="V79" s="13">
        <f t="shared" si="73"/>
        <v>-4.240241391910911</v>
      </c>
      <c r="W79" s="14">
        <f>(U79/U$184)*100</f>
        <v>3.691733783018996</v>
      </c>
      <c r="X79" s="18">
        <v>8761.85315739</v>
      </c>
      <c r="Y79" s="18">
        <v>25921.16609134</v>
      </c>
      <c r="Z79" s="13">
        <f t="shared" si="74"/>
        <v>195.84113800717307</v>
      </c>
      <c r="AA79" s="18">
        <v>97077.78831485</v>
      </c>
      <c r="AB79" s="18">
        <v>140550.24424661</v>
      </c>
      <c r="AC79" s="13">
        <f t="shared" si="75"/>
        <v>44.78105309812669</v>
      </c>
      <c r="AD79" s="14">
        <f>(AB79/AB$184)*100</f>
        <v>9.758362851036956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88.68439635</v>
      </c>
      <c r="D81" s="6">
        <f>D82+D83+D84+D85+D86</f>
        <v>51.58907673200001</v>
      </c>
      <c r="E81" s="7">
        <f>((D81-C81)/C81)*100</f>
        <v>-41.828462666194824</v>
      </c>
      <c r="F81" s="6">
        <f>F82+F83+F84+F85+F86</f>
        <v>605.2314422865</v>
      </c>
      <c r="G81" s="6">
        <f>G82+G83+G84+G85+G86</f>
        <v>443.3478614690499</v>
      </c>
      <c r="H81" s="7">
        <f>((G81-F81)/F81)*100</f>
        <v>-26.747384472602942</v>
      </c>
      <c r="I81" s="8">
        <f>(G81/G$179)*100</f>
        <v>0.2062524338527258</v>
      </c>
      <c r="J81" s="9">
        <f>J82+J83+J84+J85+J86</f>
        <v>9186</v>
      </c>
      <c r="K81" s="9">
        <f>K82+K83+K84+K85+K86</f>
        <v>3251</v>
      </c>
      <c r="L81" s="7">
        <f>((K81-J81)/J81)*100</f>
        <v>-64.60918789462225</v>
      </c>
      <c r="M81" s="9">
        <f>M82+M83+M84+M85+M86</f>
        <v>81068</v>
      </c>
      <c r="N81" s="9">
        <f>N82+N83+N84+N85+N86</f>
        <v>39860</v>
      </c>
      <c r="O81" s="7">
        <f>((N81-M81)/M81)*100</f>
        <v>-50.83140079932896</v>
      </c>
      <c r="P81" s="8">
        <f>(N81/N$179)*100</f>
        <v>0.1577538698476749</v>
      </c>
      <c r="Q81" s="9">
        <f>Q82+Q83+Q84+Q85+Q86</f>
        <v>18074</v>
      </c>
      <c r="R81" s="9">
        <f>R82+R83+R84+R85+R86</f>
        <v>38</v>
      </c>
      <c r="S81" s="7">
        <f>((R81-Q81)/Q81)*100</f>
        <v>-99.78975323669358</v>
      </c>
      <c r="T81" s="9">
        <f>T82+T83+T84+T85+T86</f>
        <v>174882</v>
      </c>
      <c r="U81" s="9">
        <f>U82+U83+U84+U85+U86</f>
        <v>66812</v>
      </c>
      <c r="V81" s="7">
        <f>((U81-T81)/T81)*100</f>
        <v>-61.79595384316282</v>
      </c>
      <c r="W81" s="8">
        <f>(U81/U$179)*100</f>
        <v>0.037316956410670454</v>
      </c>
      <c r="X81" s="6">
        <f>X82+X83+X84+X85+X86</f>
        <v>1368.2830594889</v>
      </c>
      <c r="Y81" s="6">
        <f>Y82+Y83+Y84+Y85+Y86</f>
        <v>976.7667932636002</v>
      </c>
      <c r="Z81" s="7">
        <f>((Y81-X81)/X81)*100</f>
        <v>-28.61368950745794</v>
      </c>
      <c r="AA81" s="6">
        <f>AA82+AA83+AA84+AA85+AA86</f>
        <v>10829.9969978389</v>
      </c>
      <c r="AB81" s="6">
        <f>AB82+AB83+AB84+AB85+AB86</f>
        <v>9743.3772399611</v>
      </c>
      <c r="AC81" s="7">
        <f>((AB81-AA81)/AA81)*100</f>
        <v>-10.033426215119281</v>
      </c>
      <c r="AD81" s="8">
        <f>(AB81/AB$179)*100</f>
        <v>0.242509146646368</v>
      </c>
    </row>
    <row r="82" spans="1:30" ht="14.25">
      <c r="A82" s="4"/>
      <c r="B82" s="10" t="s">
        <v>2</v>
      </c>
      <c r="C82" s="18">
        <v>32.1603254</v>
      </c>
      <c r="D82" s="18">
        <v>12.787851799999999</v>
      </c>
      <c r="E82" s="13">
        <f>((D82-C82)/C82)*100</f>
        <v>-60.237181555383145</v>
      </c>
      <c r="F82" s="18">
        <v>159.709028624</v>
      </c>
      <c r="G82" s="18">
        <v>107.350336435</v>
      </c>
      <c r="H82" s="13">
        <f>((G82-F82)/F82)*100</f>
        <v>-32.783802293524126</v>
      </c>
      <c r="I82" s="14">
        <f>(G82/G$180)*100</f>
        <v>0.395471302296092</v>
      </c>
      <c r="J82" s="19">
        <v>829</v>
      </c>
      <c r="K82" s="19">
        <v>323</v>
      </c>
      <c r="L82" s="13">
        <f>((K82-J82)/J82)*100</f>
        <v>-61.03739445114596</v>
      </c>
      <c r="M82" s="19">
        <v>6267</v>
      </c>
      <c r="N82" s="19">
        <v>3661</v>
      </c>
      <c r="O82" s="13">
        <f>((N82-M82)/M82)*100</f>
        <v>-41.58289452688687</v>
      </c>
      <c r="P82" s="14">
        <f>(N82/N$180)*100</f>
        <v>0.3919742181393805</v>
      </c>
      <c r="Q82" s="19">
        <v>0</v>
      </c>
      <c r="R82" s="15">
        <v>0</v>
      </c>
      <c r="S82" s="36" t="s">
        <v>41</v>
      </c>
      <c r="T82" s="19">
        <v>0</v>
      </c>
      <c r="U82" s="19">
        <v>0</v>
      </c>
      <c r="V82" s="36" t="s">
        <v>41</v>
      </c>
      <c r="W82" s="36" t="s">
        <v>41</v>
      </c>
      <c r="X82" s="18">
        <v>49.8957895</v>
      </c>
      <c r="Y82" s="18">
        <v>29.1704662</v>
      </c>
      <c r="Z82" s="13">
        <f>((Y82-X82)/X82)*100</f>
        <v>-41.537218886976426</v>
      </c>
      <c r="AA82" s="18">
        <v>368.6561307</v>
      </c>
      <c r="AB82" s="18">
        <v>199.0571674</v>
      </c>
      <c r="AC82" s="13">
        <f>((AB82-AA82)/AA82)*100</f>
        <v>-46.00465018117764</v>
      </c>
      <c r="AD82" s="14">
        <f>(AB82/AB$180)*100</f>
        <v>0.8473174462574663</v>
      </c>
    </row>
    <row r="83" spans="1:30" ht="14.25">
      <c r="A83" s="4"/>
      <c r="B83" s="10" t="s">
        <v>3</v>
      </c>
      <c r="C83" s="18">
        <v>37.875101388</v>
      </c>
      <c r="D83" s="18">
        <v>23.989963279000005</v>
      </c>
      <c r="E83" s="13">
        <f>((D83-C83)/C83)*100</f>
        <v>-36.660332514381686</v>
      </c>
      <c r="F83" s="18">
        <v>323.196963648</v>
      </c>
      <c r="G83" s="18">
        <v>221.534995832</v>
      </c>
      <c r="H83" s="13">
        <f>((G83-F83)/F83)*100</f>
        <v>-31.455112284632108</v>
      </c>
      <c r="I83" s="14">
        <f>(G83/G$181)*100</f>
        <v>0.37710093959333607</v>
      </c>
      <c r="J83" s="19">
        <v>8357</v>
      </c>
      <c r="K83" s="19">
        <v>2928</v>
      </c>
      <c r="L83" s="13">
        <f>((K83-J83)/J83)*100</f>
        <v>-64.96350364963503</v>
      </c>
      <c r="M83" s="19">
        <v>74797</v>
      </c>
      <c r="N83" s="19">
        <v>36197</v>
      </c>
      <c r="O83" s="13">
        <f>((N83-M83)/M83)*100</f>
        <v>-51.60634784817573</v>
      </c>
      <c r="P83" s="14">
        <f>(N83/N$181)*100</f>
        <v>0.1489425130947573</v>
      </c>
      <c r="Q83" s="19">
        <v>0</v>
      </c>
      <c r="R83" s="15">
        <v>0</v>
      </c>
      <c r="S83" s="36" t="s">
        <v>41</v>
      </c>
      <c r="T83" s="19">
        <v>0</v>
      </c>
      <c r="U83" s="19">
        <v>0</v>
      </c>
      <c r="V83" s="36" t="s">
        <v>41</v>
      </c>
      <c r="W83" s="36" t="s">
        <v>41</v>
      </c>
      <c r="X83" s="18">
        <v>691.3883837000001</v>
      </c>
      <c r="Y83" s="18">
        <v>372.1353446999999</v>
      </c>
      <c r="Z83" s="13">
        <f>((Y83-X83)/X83)*100</f>
        <v>-46.175644041269734</v>
      </c>
      <c r="AA83" s="18">
        <v>5953.7217866</v>
      </c>
      <c r="AB83" s="18">
        <v>4455.7934194</v>
      </c>
      <c r="AC83" s="13">
        <f>((AB83-AA83)/AA83)*100</f>
        <v>-25.15952912968451</v>
      </c>
      <c r="AD83" s="14">
        <f>(AB83/AB$181)*100</f>
        <v>0.27895618777896747</v>
      </c>
    </row>
    <row r="84" spans="1:30" ht="14.25">
      <c r="A84" s="4"/>
      <c r="B84" s="10" t="s">
        <v>4</v>
      </c>
      <c r="C84" s="18">
        <v>18.525737681999995</v>
      </c>
      <c r="D84" s="18">
        <v>14.811261652999999</v>
      </c>
      <c r="E84" s="13">
        <f>((D84-C84)/C84)*100</f>
        <v>-20.050354230207315</v>
      </c>
      <c r="F84" s="18">
        <v>121.13695121500002</v>
      </c>
      <c r="G84" s="18">
        <v>114.13430424999997</v>
      </c>
      <c r="H84" s="13">
        <f>((G84-F84)/F84)*100</f>
        <v>-5.780768704151551</v>
      </c>
      <c r="I84" s="14">
        <f>(G84/G$182)*100</f>
        <v>0.11661936510367128</v>
      </c>
      <c r="J84" s="19">
        <v>0</v>
      </c>
      <c r="K84" s="19">
        <v>0</v>
      </c>
      <c r="L84" s="36" t="s">
        <v>41</v>
      </c>
      <c r="M84" s="19">
        <v>4</v>
      </c>
      <c r="N84" s="19">
        <v>2</v>
      </c>
      <c r="O84" s="13">
        <f>((N84-M84)/M84)*100</f>
        <v>-50</v>
      </c>
      <c r="P84" s="14">
        <f>(N84/N$182)*100</f>
        <v>0.10277492291880781</v>
      </c>
      <c r="Q84" s="19">
        <v>2181</v>
      </c>
      <c r="R84" s="15">
        <v>38</v>
      </c>
      <c r="S84" s="13">
        <f>((R84-Q84)/Q84)*100</f>
        <v>-98.25767996331957</v>
      </c>
      <c r="T84" s="19">
        <v>16124</v>
      </c>
      <c r="U84" s="19">
        <v>12868</v>
      </c>
      <c r="V84" s="13">
        <f>((U84-T84)/T84)*100</f>
        <v>-20.193500372116098</v>
      </c>
      <c r="W84" s="14">
        <f>(U84/U$182)*100</f>
        <v>0.012712824844511177</v>
      </c>
      <c r="X84" s="18">
        <v>584.8373862889001</v>
      </c>
      <c r="Y84" s="18">
        <v>575.4609823636002</v>
      </c>
      <c r="Z84" s="13">
        <f>((Y84-X84)/X84)*100</f>
        <v>-1.6032497485836332</v>
      </c>
      <c r="AA84" s="18">
        <v>4101.0385305389</v>
      </c>
      <c r="AB84" s="18">
        <v>4976.112933161099</v>
      </c>
      <c r="AC84" s="13">
        <f>((AB84-AA84)/AA84)*100</f>
        <v>21.337873226643627</v>
      </c>
      <c r="AD84" s="14">
        <f>(AB84/AB$182)*100</f>
        <v>0.5731303294867481</v>
      </c>
    </row>
    <row r="85" spans="1:30" ht="14.25">
      <c r="A85" s="4"/>
      <c r="B85" s="10" t="s">
        <v>5</v>
      </c>
      <c r="C85" s="18">
        <v>0.12323188</v>
      </c>
      <c r="D85" s="18">
        <v>0</v>
      </c>
      <c r="E85" s="13">
        <f>((D85-C85)/C85)*100</f>
        <v>-100</v>
      </c>
      <c r="F85" s="18">
        <v>1.1884987994999943</v>
      </c>
      <c r="G85" s="18">
        <v>0.32822495205</v>
      </c>
      <c r="H85" s="13">
        <f>((G85-F85)/F85)*100</f>
        <v>-72.38323234419039</v>
      </c>
      <c r="I85" s="14">
        <f>(G85/G$183)*100</f>
        <v>0.0012250674810856948</v>
      </c>
      <c r="J85" s="19">
        <v>0</v>
      </c>
      <c r="K85" s="19">
        <v>0</v>
      </c>
      <c r="L85" s="36" t="s">
        <v>41</v>
      </c>
      <c r="M85" s="19">
        <v>0</v>
      </c>
      <c r="N85" s="19">
        <v>0</v>
      </c>
      <c r="O85" s="36" t="s">
        <v>41</v>
      </c>
      <c r="P85" s="14">
        <f>(N85/N$183)*100</f>
        <v>0</v>
      </c>
      <c r="Q85" s="19">
        <v>15893</v>
      </c>
      <c r="R85" s="15">
        <v>0</v>
      </c>
      <c r="S85" s="13">
        <f>((R85-Q85)/Q85)*100</f>
        <v>-100</v>
      </c>
      <c r="T85" s="19">
        <v>158758</v>
      </c>
      <c r="U85" s="19">
        <v>53944</v>
      </c>
      <c r="V85" s="13">
        <f>((U85-T85)/T85)*100</f>
        <v>-66.021239874526</v>
      </c>
      <c r="W85" s="14">
        <f>(U85/U$183)*100</f>
        <v>0.8808465035485161</v>
      </c>
      <c r="X85" s="18">
        <v>42.1615</v>
      </c>
      <c r="Y85" s="18">
        <v>0</v>
      </c>
      <c r="Z85" s="13">
        <f>((Y85-X85)/X85)*100</f>
        <v>-100</v>
      </c>
      <c r="AA85" s="18">
        <v>406.58055</v>
      </c>
      <c r="AB85" s="18">
        <v>112.41372</v>
      </c>
      <c r="AC85" s="13">
        <f>((AB85-AA85)/AA85)*100</f>
        <v>-72.35142704194779</v>
      </c>
      <c r="AD85" s="14">
        <f>(AB85/AB$183)*100</f>
        <v>0.12717308004437006</v>
      </c>
    </row>
    <row r="86" spans="1:30" ht="14.25">
      <c r="A86" s="4"/>
      <c r="B86" s="10" t="s">
        <v>23</v>
      </c>
      <c r="C86" s="18">
        <v>0</v>
      </c>
      <c r="D86" s="18">
        <v>0</v>
      </c>
      <c r="E86" s="36" t="s">
        <v>41</v>
      </c>
      <c r="F86" s="18">
        <v>0</v>
      </c>
      <c r="G86" s="18">
        <v>0</v>
      </c>
      <c r="H86" s="36" t="s">
        <v>41</v>
      </c>
      <c r="I86" s="14">
        <f>(G86/G$184)*100</f>
        <v>0</v>
      </c>
      <c r="J86" s="19">
        <v>0</v>
      </c>
      <c r="K86" s="19">
        <v>0</v>
      </c>
      <c r="L86" s="36" t="s">
        <v>41</v>
      </c>
      <c r="M86" s="19">
        <v>0</v>
      </c>
      <c r="N86" s="19">
        <v>0</v>
      </c>
      <c r="O86" s="36" t="s">
        <v>41</v>
      </c>
      <c r="P86" s="14">
        <f>(N86/N$184)*100</f>
        <v>0</v>
      </c>
      <c r="Q86" s="19">
        <v>0</v>
      </c>
      <c r="R86" s="15">
        <v>0</v>
      </c>
      <c r="S86" s="36" t="s">
        <v>41</v>
      </c>
      <c r="T86" s="19">
        <v>0</v>
      </c>
      <c r="U86" s="19">
        <v>0</v>
      </c>
      <c r="V86" s="36" t="s">
        <v>41</v>
      </c>
      <c r="W86" s="14">
        <f>(U86/U$184)*100</f>
        <v>0</v>
      </c>
      <c r="X86" s="18">
        <v>0</v>
      </c>
      <c r="Y86" s="18">
        <v>0</v>
      </c>
      <c r="Z86" s="36" t="s">
        <v>41</v>
      </c>
      <c r="AA86" s="18">
        <v>0</v>
      </c>
      <c r="AB86" s="18">
        <v>0</v>
      </c>
      <c r="AC86" s="36" t="s">
        <v>41</v>
      </c>
      <c r="AD86" s="14">
        <f>(AB86/AB$184)*100</f>
        <v>0</v>
      </c>
    </row>
    <row r="87" spans="1:30" ht="14.25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169.35466385199928</v>
      </c>
      <c r="D88" s="6">
        <f>D89+D90+D91+D92+D93</f>
        <v>171.36848652899974</v>
      </c>
      <c r="E88" s="7">
        <f>((D88-C88)/C88)*100</f>
        <v>1.1891155703632477</v>
      </c>
      <c r="F88" s="6">
        <f>F89+F90+F91+F92+F93</f>
        <v>1505.7712620439993</v>
      </c>
      <c r="G88" s="6">
        <f>G89+G90+G91+G92+G93</f>
        <v>1453.6052947980295</v>
      </c>
      <c r="H88" s="7">
        <f>((G88-F88)/F88)*100</f>
        <v>-3.464401835851047</v>
      </c>
      <c r="I88" s="8">
        <f>(G88/G$179)*100</f>
        <v>0.6762401625664145</v>
      </c>
      <c r="J88" s="9">
        <f>J89+J90+J91+J92+J93</f>
        <v>16505</v>
      </c>
      <c r="K88" s="9">
        <f>K89+K90+K91+K92+K93</f>
        <v>13978</v>
      </c>
      <c r="L88" s="7">
        <f>((K88-J88)/J88)*100</f>
        <v>-15.310511966070889</v>
      </c>
      <c r="M88" s="9">
        <f>M89+M90+M91+M92+M93</f>
        <v>135534</v>
      </c>
      <c r="N88" s="9">
        <f>N89+N90+N91+N92+N93</f>
        <v>149496</v>
      </c>
      <c r="O88" s="7">
        <f>((N88-M88)/M88)*100</f>
        <v>10.301474168843242</v>
      </c>
      <c r="P88" s="8">
        <f>(N88/N$179)*100</f>
        <v>0.5916601236013047</v>
      </c>
      <c r="Q88" s="9">
        <f>Q89+Q90+Q91+Q92+Q93</f>
        <v>279798</v>
      </c>
      <c r="R88" s="9">
        <f>R89+R90+R91+R92+R93</f>
        <v>343821</v>
      </c>
      <c r="S88" s="7">
        <f>((R88-Q88)/Q88)*100</f>
        <v>22.88186477387258</v>
      </c>
      <c r="T88" s="9">
        <f>T89+T90+T91+T92+T93</f>
        <v>1893585</v>
      </c>
      <c r="U88" s="9">
        <f>U89+U90+U91+U92+U93</f>
        <v>3472803</v>
      </c>
      <c r="V88" s="7">
        <f>((U88-T88)/T88)*100</f>
        <v>83.39831589286987</v>
      </c>
      <c r="W88" s="8">
        <f>(U88/U$179)*100</f>
        <v>1.9396880526529006</v>
      </c>
      <c r="X88" s="6">
        <f>X89+X90+X91+X92+X93</f>
        <v>7036.12111735</v>
      </c>
      <c r="Y88" s="6">
        <f>Y89+Y90+Y91+Y92+Y93</f>
        <v>14440.141164239996</v>
      </c>
      <c r="Z88" s="7">
        <f>((Y88-X88)/X88)*100</f>
        <v>105.22871797406692</v>
      </c>
      <c r="AA88" s="6">
        <f>AA89+AA90+AA91+AA92+AA93</f>
        <v>92465.7645974</v>
      </c>
      <c r="AB88" s="6">
        <f>AB89+AB90+AB91+AB92+AB93</f>
        <v>114036.238417</v>
      </c>
      <c r="AC88" s="7">
        <f>((AB88-AA88)/AA88)*100</f>
        <v>23.32806516392179</v>
      </c>
      <c r="AD88" s="8">
        <f>(AB88/AB$179)*100</f>
        <v>2.8383208598191203</v>
      </c>
    </row>
    <row r="89" spans="1:30" s="3" customFormat="1" ht="15">
      <c r="A89" s="4"/>
      <c r="B89" s="10" t="s">
        <v>2</v>
      </c>
      <c r="C89" s="12">
        <v>2.52336707</v>
      </c>
      <c r="D89" s="12">
        <v>1.0807201000000013</v>
      </c>
      <c r="E89" s="13">
        <f>((D89-C89)/C89)*100</f>
        <v>-57.17150656166717</v>
      </c>
      <c r="F89" s="12">
        <v>17.8925593</v>
      </c>
      <c r="G89" s="12">
        <v>17.025266600000002</v>
      </c>
      <c r="H89" s="13">
        <f>((G89-F89)/F89)*100</f>
        <v>-4.847225516810201</v>
      </c>
      <c r="I89" s="14">
        <f>(G89/G$180)*100</f>
        <v>0.06271991851946317</v>
      </c>
      <c r="J89" s="16">
        <v>3064</v>
      </c>
      <c r="K89" s="16">
        <v>268</v>
      </c>
      <c r="L89" s="13">
        <f>((K89-J89)/J89)*100</f>
        <v>-91.25326370757179</v>
      </c>
      <c r="M89" s="16">
        <v>21717</v>
      </c>
      <c r="N89" s="16">
        <v>15760</v>
      </c>
      <c r="O89" s="13">
        <f>((N89-M89)/M89)*100</f>
        <v>-27.430123866095684</v>
      </c>
      <c r="P89" s="14">
        <f>(N89/N$180)*100</f>
        <v>1.687384233235902</v>
      </c>
      <c r="Q89" s="16">
        <v>0</v>
      </c>
      <c r="R89" s="15">
        <v>0</v>
      </c>
      <c r="S89" s="36" t="s">
        <v>41</v>
      </c>
      <c r="T89" s="16">
        <v>0</v>
      </c>
      <c r="U89" s="16">
        <v>0</v>
      </c>
      <c r="V89" s="36" t="s">
        <v>41</v>
      </c>
      <c r="W89" s="36" t="s">
        <v>41</v>
      </c>
      <c r="X89" s="12">
        <v>4.00464198</v>
      </c>
      <c r="Y89" s="12">
        <v>1.7254990999999995</v>
      </c>
      <c r="Z89" s="13">
        <f>((Y89-X89)/X89)*100</f>
        <v>-56.9125252989532</v>
      </c>
      <c r="AA89" s="12">
        <v>32.281928</v>
      </c>
      <c r="AB89" s="12">
        <v>29.926003299999998</v>
      </c>
      <c r="AC89" s="13">
        <f>((AB89-AA89)/AA89)*100</f>
        <v>-7.297967766980965</v>
      </c>
      <c r="AD89" s="14">
        <f>(AB89/AB$180)*100</f>
        <v>0.12738463539920997</v>
      </c>
    </row>
    <row r="90" spans="1:30" ht="14.25">
      <c r="A90" s="4"/>
      <c r="B90" s="10" t="s">
        <v>3</v>
      </c>
      <c r="C90" s="12">
        <v>69.80509373999999</v>
      </c>
      <c r="D90" s="12">
        <v>70.00670190999999</v>
      </c>
      <c r="E90" s="13">
        <f>((D90-C90)/C90)*100</f>
        <v>0.28881584308291497</v>
      </c>
      <c r="F90" s="12">
        <v>478.6711221</v>
      </c>
      <c r="G90" s="12">
        <v>623.7930928999999</v>
      </c>
      <c r="H90" s="13">
        <f>((G90-F90)/F90)*100</f>
        <v>30.317678276334842</v>
      </c>
      <c r="I90" s="14">
        <f>(G90/G$181)*100</f>
        <v>1.0618320620675703</v>
      </c>
      <c r="J90" s="16">
        <v>13432</v>
      </c>
      <c r="K90" s="16">
        <v>13683</v>
      </c>
      <c r="L90" s="13">
        <f>((K90-J90)/J90)*100</f>
        <v>1.8686718284693271</v>
      </c>
      <c r="M90" s="16">
        <v>113726</v>
      </c>
      <c r="N90" s="16">
        <v>133597</v>
      </c>
      <c r="O90" s="13">
        <f>((N90-M90)/M90)*100</f>
        <v>17.47269753618346</v>
      </c>
      <c r="P90" s="14">
        <f>(N90/N$181)*100</f>
        <v>0.5497216046059146</v>
      </c>
      <c r="Q90" s="16">
        <v>0</v>
      </c>
      <c r="R90" s="20">
        <v>0</v>
      </c>
      <c r="S90" s="36" t="s">
        <v>41</v>
      </c>
      <c r="T90" s="16">
        <v>0</v>
      </c>
      <c r="U90" s="16">
        <v>0</v>
      </c>
      <c r="V90" s="36" t="s">
        <v>41</v>
      </c>
      <c r="W90" s="36" t="s">
        <v>41</v>
      </c>
      <c r="X90" s="12">
        <v>570.2073316000001</v>
      </c>
      <c r="Y90" s="12">
        <v>694.3971538400002</v>
      </c>
      <c r="Z90" s="13">
        <f>((Y90-X90)/X90)*100</f>
        <v>21.77976594785687</v>
      </c>
      <c r="AA90" s="12">
        <v>5143.9676500000005</v>
      </c>
      <c r="AB90" s="12">
        <v>6488.966870800001</v>
      </c>
      <c r="AC90" s="13">
        <f>((AB90-AA90)/AA90)*100</f>
        <v>26.14711662893137</v>
      </c>
      <c r="AD90" s="14">
        <f>(AB90/AB$181)*100</f>
        <v>0.40624357786006376</v>
      </c>
    </row>
    <row r="91" spans="1:30" s="23" customFormat="1" ht="15">
      <c r="A91" s="4"/>
      <c r="B91" s="10" t="s">
        <v>4</v>
      </c>
      <c r="C91" s="12">
        <v>97.0041641409993</v>
      </c>
      <c r="D91" s="12">
        <v>100.22345320699974</v>
      </c>
      <c r="E91" s="13">
        <f>((D91-C91)/C91)*100</f>
        <v>3.3187122372613627</v>
      </c>
      <c r="F91" s="12">
        <v>1008.9626865799993</v>
      </c>
      <c r="G91" s="12">
        <v>812.3955127600296</v>
      </c>
      <c r="H91" s="13">
        <f>((G91-F91)/F91)*100</f>
        <v>-19.482105377579202</v>
      </c>
      <c r="I91" s="14">
        <f>(G91/G$182)*100</f>
        <v>0.8300839045167805</v>
      </c>
      <c r="J91" s="16">
        <v>9</v>
      </c>
      <c r="K91" s="16">
        <v>25</v>
      </c>
      <c r="L91" s="13">
        <f>((K91-J91)/J91)*100</f>
        <v>177.77777777777777</v>
      </c>
      <c r="M91" s="16">
        <v>88</v>
      </c>
      <c r="N91" s="16">
        <v>135</v>
      </c>
      <c r="O91" s="13">
        <f>((N91-M91)/M91)*100</f>
        <v>53.40909090909091</v>
      </c>
      <c r="P91" s="14">
        <f>(N91/N$182)*100</f>
        <v>6.937307297019528</v>
      </c>
      <c r="Q91" s="16">
        <v>279704</v>
      </c>
      <c r="R91" s="15">
        <v>343739</v>
      </c>
      <c r="S91" s="13">
        <f>((R91-Q91)/Q91)*100</f>
        <v>22.89384492177445</v>
      </c>
      <c r="T91" s="16">
        <v>1892625</v>
      </c>
      <c r="U91" s="16">
        <v>3472096</v>
      </c>
      <c r="V91" s="13">
        <f>((U91-T91)/T91)*100</f>
        <v>83.45398586619113</v>
      </c>
      <c r="W91" s="14">
        <f>(U91/U$182)*100</f>
        <v>3.4302260095840746</v>
      </c>
      <c r="X91" s="12">
        <v>6449.23195247</v>
      </c>
      <c r="Y91" s="12">
        <v>13728.106830799996</v>
      </c>
      <c r="Z91" s="13">
        <f>((Y91-X91)/X91)*100</f>
        <v>112.86421285471444</v>
      </c>
      <c r="AA91" s="12">
        <v>87167.3921118</v>
      </c>
      <c r="AB91" s="12">
        <v>107402.8212231</v>
      </c>
      <c r="AC91" s="13">
        <f>((AB91-AA91)/AA91)*100</f>
        <v>23.214448225485803</v>
      </c>
      <c r="AD91" s="14">
        <f>(AB91/AB$182)*100</f>
        <v>12.370260711968607</v>
      </c>
    </row>
    <row r="92" spans="1:30" s="23" customFormat="1" ht="15">
      <c r="A92" s="4"/>
      <c r="B92" s="10" t="s">
        <v>5</v>
      </c>
      <c r="C92" s="12">
        <v>0.022038901000000024</v>
      </c>
      <c r="D92" s="12">
        <v>0.05761131200000001</v>
      </c>
      <c r="E92" s="13">
        <f>((D92-C92)/C92)*100</f>
        <v>161.40737235490982</v>
      </c>
      <c r="F92" s="12">
        <v>0.244894064</v>
      </c>
      <c r="G92" s="12">
        <v>0.391422538</v>
      </c>
      <c r="H92" s="13">
        <f>((G92-F92)/F92)*100</f>
        <v>59.8334118870272</v>
      </c>
      <c r="I92" s="14">
        <f>(G92/G$183)*100</f>
        <v>0.0014609462799000798</v>
      </c>
      <c r="J92" s="16">
        <v>0</v>
      </c>
      <c r="K92" s="16">
        <v>2</v>
      </c>
      <c r="L92" s="36" t="s">
        <v>41</v>
      </c>
      <c r="M92" s="16">
        <v>3</v>
      </c>
      <c r="N92" s="16">
        <v>4</v>
      </c>
      <c r="O92" s="13">
        <f>((N92-M92)/M92)*100</f>
        <v>33.33333333333333</v>
      </c>
      <c r="P92" s="14">
        <f>(N92/N$183)*100</f>
        <v>0.15847860538827258</v>
      </c>
      <c r="Q92" s="16">
        <v>94</v>
      </c>
      <c r="R92" s="15">
        <v>82</v>
      </c>
      <c r="S92" s="13">
        <f>((R92-Q92)/Q92)*100</f>
        <v>-12.76595744680851</v>
      </c>
      <c r="T92" s="16">
        <v>960</v>
      </c>
      <c r="U92" s="16">
        <v>707</v>
      </c>
      <c r="V92" s="13">
        <f>((U92-T92)/T92)*100</f>
        <v>-26.354166666666668</v>
      </c>
      <c r="W92" s="14">
        <f>(U92/U$183)*100</f>
        <v>0.011544536519516554</v>
      </c>
      <c r="X92" s="12">
        <v>12.677191299999995</v>
      </c>
      <c r="Y92" s="12">
        <v>15.911680499999983</v>
      </c>
      <c r="Z92" s="13">
        <f>((Y92-X92)/X92)*100</f>
        <v>25.514241470821613</v>
      </c>
      <c r="AA92" s="12">
        <v>122.1229076</v>
      </c>
      <c r="AB92" s="12">
        <v>114.5243198</v>
      </c>
      <c r="AC92" s="13">
        <f>((AB92-AA92)/AA92)*100</f>
        <v>-6.22208228524032</v>
      </c>
      <c r="AD92" s="14">
        <f>(AB92/AB$183)*100</f>
        <v>0.12956079105782137</v>
      </c>
    </row>
    <row r="93" spans="1:30" s="24" customFormat="1" ht="14.25">
      <c r="A93" s="4"/>
      <c r="B93" s="10" t="s">
        <v>23</v>
      </c>
      <c r="C93" s="12">
        <v>0</v>
      </c>
      <c r="D93" s="12">
        <v>0</v>
      </c>
      <c r="E93" s="36" t="s">
        <v>41</v>
      </c>
      <c r="F93" s="12">
        <v>0</v>
      </c>
      <c r="G93" s="12">
        <v>0</v>
      </c>
      <c r="H93" s="36" t="s">
        <v>41</v>
      </c>
      <c r="I93" s="14">
        <f>(G93/G$184)*100</f>
        <v>0</v>
      </c>
      <c r="J93" s="16">
        <v>0</v>
      </c>
      <c r="K93" s="16">
        <v>0</v>
      </c>
      <c r="L93" s="36" t="s">
        <v>41</v>
      </c>
      <c r="M93" s="16">
        <v>0</v>
      </c>
      <c r="N93" s="16">
        <v>0</v>
      </c>
      <c r="O93" s="36" t="s">
        <v>41</v>
      </c>
      <c r="P93" s="14">
        <f>(N93/N$184)*100</f>
        <v>0</v>
      </c>
      <c r="Q93" s="16">
        <v>0</v>
      </c>
      <c r="R93" s="15">
        <v>0</v>
      </c>
      <c r="S93" s="36" t="s">
        <v>41</v>
      </c>
      <c r="T93" s="16">
        <v>0</v>
      </c>
      <c r="U93" s="16">
        <v>0</v>
      </c>
      <c r="V93" s="36" t="s">
        <v>41</v>
      </c>
      <c r="W93" s="14">
        <f>(U93/U$184)*100</f>
        <v>0</v>
      </c>
      <c r="X93" s="12">
        <v>0</v>
      </c>
      <c r="Y93" s="12">
        <v>0</v>
      </c>
      <c r="Z93" s="36" t="s">
        <v>41</v>
      </c>
      <c r="AA93" s="12">
        <v>0</v>
      </c>
      <c r="AB93" s="12">
        <v>0</v>
      </c>
      <c r="AC93" s="36" t="s">
        <v>41</v>
      </c>
      <c r="AD93" s="14">
        <f>(AB93/AB$184)*100</f>
        <v>0</v>
      </c>
    </row>
    <row r="94" spans="1:30" s="24" customFormat="1" ht="14.25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6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301.61026379999896</v>
      </c>
      <c r="D95" s="6">
        <f>D96+D97+D98+D99+D100</f>
        <v>387.9172597449946</v>
      </c>
      <c r="E95" s="7">
        <f aca="true" t="shared" si="76" ref="E95:E100">((D95-C95)/C95)*100</f>
        <v>28.61540415024695</v>
      </c>
      <c r="F95" s="6">
        <f>F96+F97+F98+F99+F100</f>
        <v>2675.1414094430147</v>
      </c>
      <c r="G95" s="6">
        <f>G96+G97+G98+G99+G100</f>
        <v>3888.689216098993</v>
      </c>
      <c r="H95" s="7">
        <f aca="true" t="shared" si="77" ref="H95:H100">((G95-F95)/F95)*100</f>
        <v>45.363875059922464</v>
      </c>
      <c r="I95" s="8">
        <f>(G95/G$179)*100</f>
        <v>1.809079697959154</v>
      </c>
      <c r="J95" s="9">
        <f>J96+J97+J98+J99+J100</f>
        <v>28435</v>
      </c>
      <c r="K95" s="9">
        <f>K96+K97+K98+K99+K100</f>
        <v>26296</v>
      </c>
      <c r="L95" s="7">
        <f aca="true" t="shared" si="78" ref="L95:L100">((K95-J95)/J95)*100</f>
        <v>-7.522419553367329</v>
      </c>
      <c r="M95" s="9">
        <f>M96+M97+M98+M99+M100</f>
        <v>236544</v>
      </c>
      <c r="N95" s="9">
        <f>N96+N97+N98+N99+N100</f>
        <v>245047</v>
      </c>
      <c r="O95" s="7">
        <f aca="true" t="shared" si="79" ref="O95:O100">((N95-M95)/M95)*100</f>
        <v>3.5946800595238098</v>
      </c>
      <c r="P95" s="8">
        <f>(N95/N$179)*100</f>
        <v>0.9698221912835724</v>
      </c>
      <c r="Q95" s="9">
        <f>Q96+Q97+Q98+Q99+Q100</f>
        <v>948395</v>
      </c>
      <c r="R95" s="9">
        <f>R96+R97+R98+R99+R100</f>
        <v>1484956</v>
      </c>
      <c r="S95" s="7">
        <f aca="true" t="shared" si="80" ref="S95:S100">((R95-Q95)/Q95)*100</f>
        <v>56.57568839987558</v>
      </c>
      <c r="T95" s="9">
        <f>T96+T97+T98+T99+T100</f>
        <v>9890763</v>
      </c>
      <c r="U95" s="9">
        <f>U96+U97+U98+U99+U100</f>
        <v>12404735</v>
      </c>
      <c r="V95" s="7">
        <f aca="true" t="shared" si="81" ref="V95:V100">((U95-T95)/T95)*100</f>
        <v>25.41737174371684</v>
      </c>
      <c r="W95" s="8">
        <f>(U95/U$179)*100</f>
        <v>6.928500198780433</v>
      </c>
      <c r="X95" s="6">
        <f>X96+X97+X98+X99+X100</f>
        <v>15392.08733233001</v>
      </c>
      <c r="Y95" s="6">
        <f>Y96+Y97+Y98+Y99+Y100</f>
        <v>15740.035242373986</v>
      </c>
      <c r="Z95" s="7">
        <f aca="true" t="shared" si="82" ref="Z95:Z100">((Y95-X95)/X95)*100</f>
        <v>2.260563512481743</v>
      </c>
      <c r="AA95" s="6">
        <f>AA96+AA97+AA98+AA99+AA100</f>
        <v>146557.67030938</v>
      </c>
      <c r="AB95" s="6">
        <f>AB96+AB97+AB98+AB99+AB100</f>
        <v>148763.909511891</v>
      </c>
      <c r="AC95" s="7">
        <f aca="true" t="shared" si="83" ref="AC95:AC100">((AB95-AA95)/AA95)*100</f>
        <v>1.5053727299660808</v>
      </c>
      <c r="AD95" s="8">
        <f>(AB95/AB$179)*100</f>
        <v>3.7026800727311495</v>
      </c>
    </row>
    <row r="96" spans="1:30" s="24" customFormat="1" ht="14.25">
      <c r="A96" s="4"/>
      <c r="B96" s="10" t="s">
        <v>2</v>
      </c>
      <c r="C96" s="18">
        <v>41.838923199999996</v>
      </c>
      <c r="D96" s="18">
        <v>73.26686849999999</v>
      </c>
      <c r="E96" s="13">
        <f t="shared" si="76"/>
        <v>75.1165252264427</v>
      </c>
      <c r="F96" s="18">
        <v>293.2803379</v>
      </c>
      <c r="G96" s="18">
        <v>558.6747833</v>
      </c>
      <c r="H96" s="13">
        <f t="shared" si="77"/>
        <v>90.49172791477473</v>
      </c>
      <c r="I96" s="14">
        <f>(G96/G$180)*100</f>
        <v>2.058119717635126</v>
      </c>
      <c r="J96" s="19">
        <v>6136</v>
      </c>
      <c r="K96" s="19">
        <v>3416</v>
      </c>
      <c r="L96" s="13">
        <f t="shared" si="78"/>
        <v>-44.32855280312907</v>
      </c>
      <c r="M96" s="19">
        <v>43158</v>
      </c>
      <c r="N96" s="19">
        <v>38037</v>
      </c>
      <c r="O96" s="13">
        <f t="shared" si="79"/>
        <v>-11.865702766578618</v>
      </c>
      <c r="P96" s="14">
        <f>(N96/N$180)*100</f>
        <v>4.0725275431214465</v>
      </c>
      <c r="Q96" s="19">
        <v>0</v>
      </c>
      <c r="R96" s="15">
        <v>0</v>
      </c>
      <c r="S96" s="36" t="s">
        <v>41</v>
      </c>
      <c r="T96" s="19">
        <v>0</v>
      </c>
      <c r="U96" s="19">
        <v>0</v>
      </c>
      <c r="V96" s="36" t="s">
        <v>41</v>
      </c>
      <c r="W96" s="36" t="s">
        <v>41</v>
      </c>
      <c r="X96" s="18">
        <v>368.41800170000005</v>
      </c>
      <c r="Y96" s="18">
        <v>568.2168758</v>
      </c>
      <c r="Z96" s="13">
        <f t="shared" si="82"/>
        <v>54.23157206707143</v>
      </c>
      <c r="AA96" s="18">
        <v>2800.0260596000003</v>
      </c>
      <c r="AB96" s="18">
        <v>3630.7397158000003</v>
      </c>
      <c r="AC96" s="13">
        <f t="shared" si="83"/>
        <v>29.66806874356992</v>
      </c>
      <c r="AD96" s="14">
        <f>(AB96/AB$180)*100</f>
        <v>15.4548019757324</v>
      </c>
    </row>
    <row r="97" spans="1:30" s="24" customFormat="1" ht="14.25">
      <c r="A97" s="4"/>
      <c r="B97" s="10" t="s">
        <v>3</v>
      </c>
      <c r="C97" s="18">
        <v>135.90519257799812</v>
      </c>
      <c r="D97" s="18">
        <v>153.27391419999478</v>
      </c>
      <c r="E97" s="13">
        <f t="shared" si="76"/>
        <v>12.780027968415169</v>
      </c>
      <c r="F97" s="18">
        <v>1029.4131109970033</v>
      </c>
      <c r="G97" s="18">
        <v>1149.889793712997</v>
      </c>
      <c r="H97" s="13">
        <f t="shared" si="77"/>
        <v>11.703433872073978</v>
      </c>
      <c r="I97" s="14">
        <f>(G97/G$181)*100</f>
        <v>1.9573635308021295</v>
      </c>
      <c r="J97" s="19">
        <v>22247</v>
      </c>
      <c r="K97" s="19">
        <v>22806</v>
      </c>
      <c r="L97" s="13">
        <f t="shared" si="78"/>
        <v>2.5126983413493953</v>
      </c>
      <c r="M97" s="19">
        <v>192802</v>
      </c>
      <c r="N97" s="19">
        <v>206361</v>
      </c>
      <c r="O97" s="13">
        <f t="shared" si="79"/>
        <v>7.0326033962303285</v>
      </c>
      <c r="P97" s="14">
        <f>(N97/N$181)*100</f>
        <v>0.8491290975701636</v>
      </c>
      <c r="Q97" s="19">
        <v>0</v>
      </c>
      <c r="R97" s="15">
        <v>0</v>
      </c>
      <c r="S97" s="36" t="s">
        <v>41</v>
      </c>
      <c r="T97" s="19">
        <v>0</v>
      </c>
      <c r="U97" s="19">
        <v>0</v>
      </c>
      <c r="V97" s="36" t="s">
        <v>41</v>
      </c>
      <c r="W97" s="36" t="s">
        <v>41</v>
      </c>
      <c r="X97" s="18">
        <v>3949.223555700001</v>
      </c>
      <c r="Y97" s="18">
        <v>4376.6492986</v>
      </c>
      <c r="Z97" s="13">
        <f t="shared" si="82"/>
        <v>10.823032347284736</v>
      </c>
      <c r="AA97" s="18">
        <v>32999.843753299996</v>
      </c>
      <c r="AB97" s="18">
        <v>37306.7347554</v>
      </c>
      <c r="AC97" s="13">
        <f t="shared" si="83"/>
        <v>13.051246649218799</v>
      </c>
      <c r="AD97" s="14">
        <f>(AB97/AB$181)*100</f>
        <v>2.3355985177716905</v>
      </c>
    </row>
    <row r="98" spans="1:30" s="23" customFormat="1" ht="15">
      <c r="A98" s="4"/>
      <c r="B98" s="10" t="s">
        <v>4</v>
      </c>
      <c r="C98" s="18">
        <v>87.11509218100083</v>
      </c>
      <c r="D98" s="18">
        <v>103.65754296999985</v>
      </c>
      <c r="E98" s="13">
        <f t="shared" si="76"/>
        <v>18.989190477613715</v>
      </c>
      <c r="F98" s="18">
        <v>756.6785527550109</v>
      </c>
      <c r="G98" s="18">
        <v>939.5512987749962</v>
      </c>
      <c r="H98" s="13">
        <f t="shared" si="77"/>
        <v>24.16782467986692</v>
      </c>
      <c r="I98" s="14">
        <f>(G98/G$182)*100</f>
        <v>0.9600082697789771</v>
      </c>
      <c r="J98" s="19">
        <v>19</v>
      </c>
      <c r="K98" s="19">
        <v>43</v>
      </c>
      <c r="L98" s="13">
        <f t="shared" si="78"/>
        <v>126.3157894736842</v>
      </c>
      <c r="M98" s="19">
        <v>101</v>
      </c>
      <c r="N98" s="19">
        <v>208</v>
      </c>
      <c r="O98" s="13">
        <f t="shared" si="79"/>
        <v>105.94059405940595</v>
      </c>
      <c r="P98" s="14">
        <f>(N98/N$182)*100</f>
        <v>10.688591983556012</v>
      </c>
      <c r="Q98" s="19">
        <v>814238</v>
      </c>
      <c r="R98" s="15">
        <v>1439780</v>
      </c>
      <c r="S98" s="13">
        <f t="shared" si="80"/>
        <v>76.82544907017359</v>
      </c>
      <c r="T98" s="19">
        <v>8063965</v>
      </c>
      <c r="U98" s="19">
        <v>11548560</v>
      </c>
      <c r="V98" s="13">
        <f t="shared" si="81"/>
        <v>43.211931103371604</v>
      </c>
      <c r="W98" s="14">
        <f>(U98/U$182)*100</f>
        <v>11.409295965676716</v>
      </c>
      <c r="X98" s="18">
        <v>7582.406427614008</v>
      </c>
      <c r="Y98" s="18">
        <v>8998.734135999985</v>
      </c>
      <c r="Z98" s="13">
        <f t="shared" si="82"/>
        <v>18.679132039505554</v>
      </c>
      <c r="AA98" s="18">
        <v>66842.16880441396</v>
      </c>
      <c r="AB98" s="18">
        <v>78710.95380219998</v>
      </c>
      <c r="AC98" s="13">
        <f t="shared" si="83"/>
        <v>17.756433117116714</v>
      </c>
      <c r="AD98" s="14">
        <f>(AB98/AB$182)*100</f>
        <v>9.065637274074827</v>
      </c>
    </row>
    <row r="99" spans="1:30" s="24" customFormat="1" ht="14.25">
      <c r="A99" s="4"/>
      <c r="B99" s="10" t="s">
        <v>5</v>
      </c>
      <c r="C99" s="18">
        <v>1.2465921499999997</v>
      </c>
      <c r="D99" s="18">
        <v>0.192310749</v>
      </c>
      <c r="E99" s="13">
        <f t="shared" si="76"/>
        <v>-84.57308198194573</v>
      </c>
      <c r="F99" s="18">
        <v>17.40679505800079</v>
      </c>
      <c r="G99" s="18">
        <v>3.829068917000011</v>
      </c>
      <c r="H99" s="13">
        <f t="shared" si="77"/>
        <v>-78.00244729577584</v>
      </c>
      <c r="I99" s="14">
        <f>(G99/G$183)*100</f>
        <v>0.014291624642657121</v>
      </c>
      <c r="J99" s="19">
        <v>8</v>
      </c>
      <c r="K99" s="19">
        <v>0</v>
      </c>
      <c r="L99" s="13">
        <f t="shared" si="78"/>
        <v>-100</v>
      </c>
      <c r="M99" s="19">
        <v>50</v>
      </c>
      <c r="N99" s="19">
        <v>25</v>
      </c>
      <c r="O99" s="13">
        <f t="shared" si="79"/>
        <v>-50</v>
      </c>
      <c r="P99" s="14">
        <f>(N99/N$183)*100</f>
        <v>0.9904912836767036</v>
      </c>
      <c r="Q99" s="19">
        <v>90538</v>
      </c>
      <c r="R99" s="20">
        <v>10184</v>
      </c>
      <c r="S99" s="13">
        <f t="shared" si="80"/>
        <v>-88.75168437562128</v>
      </c>
      <c r="T99" s="19">
        <v>1029283</v>
      </c>
      <c r="U99" s="19">
        <v>225180</v>
      </c>
      <c r="V99" s="13">
        <f t="shared" si="81"/>
        <v>-78.12263488272905</v>
      </c>
      <c r="W99" s="14">
        <f>(U99/U$183)*100</f>
        <v>3.676943045919007</v>
      </c>
      <c r="X99" s="18">
        <v>371.0286085999999</v>
      </c>
      <c r="Y99" s="18">
        <v>134.5986513</v>
      </c>
      <c r="Z99" s="13">
        <f t="shared" si="82"/>
        <v>-63.72283749011153</v>
      </c>
      <c r="AA99" s="18">
        <v>4365.108081200001</v>
      </c>
      <c r="AB99" s="18">
        <v>1152.770619</v>
      </c>
      <c r="AC99" s="13">
        <f t="shared" si="83"/>
        <v>-73.59124682468126</v>
      </c>
      <c r="AD99" s="14">
        <f>(AB99/AB$183)*100</f>
        <v>1.3041236443637396</v>
      </c>
    </row>
    <row r="100" spans="1:30" s="24" customFormat="1" ht="14.25">
      <c r="A100" s="4"/>
      <c r="B100" s="10" t="s">
        <v>23</v>
      </c>
      <c r="C100" s="18">
        <v>35.50446369099999</v>
      </c>
      <c r="D100" s="18">
        <v>57.526623326000006</v>
      </c>
      <c r="E100" s="13">
        <f t="shared" si="76"/>
        <v>62.02645342473488</v>
      </c>
      <c r="F100" s="18">
        <v>578.3626127329997</v>
      </c>
      <c r="G100" s="18">
        <v>1236.7442713940002</v>
      </c>
      <c r="H100" s="13">
        <f t="shared" si="77"/>
        <v>113.83544582003292</v>
      </c>
      <c r="I100" s="14">
        <f>(G100/G$184)*100</f>
        <v>28.10310025853444</v>
      </c>
      <c r="J100" s="19">
        <v>25</v>
      </c>
      <c r="K100" s="19">
        <v>31</v>
      </c>
      <c r="L100" s="13">
        <f t="shared" si="78"/>
        <v>24</v>
      </c>
      <c r="M100" s="19">
        <v>433</v>
      </c>
      <c r="N100" s="19">
        <v>416</v>
      </c>
      <c r="O100" s="13">
        <f t="shared" si="79"/>
        <v>-3.9260969976905313</v>
      </c>
      <c r="P100" s="14">
        <f>(N100/N$184)*100</f>
        <v>1.5948474160404846</v>
      </c>
      <c r="Q100" s="19">
        <v>43619</v>
      </c>
      <c r="R100" s="21">
        <v>34992</v>
      </c>
      <c r="S100" s="13">
        <f t="shared" si="80"/>
        <v>-19.778078360347557</v>
      </c>
      <c r="T100" s="19">
        <v>797515</v>
      </c>
      <c r="U100" s="19">
        <v>630995</v>
      </c>
      <c r="V100" s="13">
        <f t="shared" si="81"/>
        <v>-20.87985805909607</v>
      </c>
      <c r="W100" s="14">
        <f>(U100/U$184)*100</f>
        <v>0.8801160200168702</v>
      </c>
      <c r="X100" s="18">
        <v>3121.0107387160006</v>
      </c>
      <c r="Y100" s="18">
        <v>1661.8362806740001</v>
      </c>
      <c r="Z100" s="13">
        <f t="shared" si="82"/>
        <v>-46.753266175633605</v>
      </c>
      <c r="AA100" s="18">
        <v>39550.523610866025</v>
      </c>
      <c r="AB100" s="18">
        <v>27962.710619491005</v>
      </c>
      <c r="AC100" s="13">
        <f t="shared" si="83"/>
        <v>-29.29875999970683</v>
      </c>
      <c r="AD100" s="14">
        <f>(AB100/AB$184)*100</f>
        <v>1.941442919478378</v>
      </c>
    </row>
    <row r="101" spans="1:30" s="24" customFormat="1" ht="14.25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19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462.96685234400024</v>
      </c>
      <c r="D102" s="6">
        <f>D103+D104+D105+D106+D107</f>
        <v>554.8095822980017</v>
      </c>
      <c r="E102" s="7">
        <f aca="true" t="shared" si="84" ref="E102:E107">((D102-C102)/C102)*100</f>
        <v>19.837863010926572</v>
      </c>
      <c r="F102" s="6">
        <f>F103+F104+F105+F106+F107</f>
        <v>3561.120412381</v>
      </c>
      <c r="G102" s="6">
        <f>G103+G104+G105+G106+G107</f>
        <v>4248.321605968002</v>
      </c>
      <c r="H102" s="7">
        <f aca="true" t="shared" si="85" ref="H102:H107">((G102-F102)/F102)*100</f>
        <v>19.297331008460127</v>
      </c>
      <c r="I102" s="8">
        <f>(G102/G$179)*100</f>
        <v>1.9763863710013416</v>
      </c>
      <c r="J102" s="9">
        <f>J103+J104+J105+J106+J107</f>
        <v>56919</v>
      </c>
      <c r="K102" s="9">
        <f>K103+K104+K105+K106+K107</f>
        <v>55722</v>
      </c>
      <c r="L102" s="7">
        <f aca="true" t="shared" si="86" ref="L102:L107">((K102-J102)/J102)*100</f>
        <v>-2.1029884572814</v>
      </c>
      <c r="M102" s="9">
        <f>M103+M104+M105+M106+M107</f>
        <v>463366</v>
      </c>
      <c r="N102" s="9">
        <f>N103+N104+N105+N106+N107</f>
        <v>468022</v>
      </c>
      <c r="O102" s="7">
        <f aca="true" t="shared" si="87" ref="O102:O107">((N102-M102)/M102)*100</f>
        <v>1.0048212428188517</v>
      </c>
      <c r="P102" s="8">
        <f>(N102/N$179)*100</f>
        <v>1.8522900570458731</v>
      </c>
      <c r="Q102" s="9">
        <f>Q103+Q104+Q105+Q106+Q107</f>
        <v>126119</v>
      </c>
      <c r="R102" s="9">
        <f>R103+R104+R105+R106+R107</f>
        <v>635952</v>
      </c>
      <c r="S102" s="7">
        <f aca="true" t="shared" si="88" ref="S102:S107">((R102-Q102)/Q102)*100</f>
        <v>404.24757570231293</v>
      </c>
      <c r="T102" s="9">
        <f>T103+T104+T105+T106+T107</f>
        <v>3064095</v>
      </c>
      <c r="U102" s="9">
        <f>U103+U104+U105+U106+U107</f>
        <v>4732042</v>
      </c>
      <c r="V102" s="7">
        <f aca="true" t="shared" si="89" ref="V102:V107">((U102-T102)/T102)*100</f>
        <v>54.43522475641258</v>
      </c>
      <c r="W102" s="8">
        <f>(U102/U$179)*100</f>
        <v>2.643019293651767</v>
      </c>
      <c r="X102" s="6">
        <f>X103+X104+X105+X106+X107</f>
        <v>21607.625461077278</v>
      </c>
      <c r="Y102" s="6">
        <f>Y103+Y104+Y105+Y106+Y107</f>
        <v>30194.608466175003</v>
      </c>
      <c r="Z102" s="7">
        <f aca="true" t="shared" si="90" ref="Z102:Z107">((Y102-X102)/X102)*100</f>
        <v>39.740521329221565</v>
      </c>
      <c r="AA102" s="6">
        <f>AA103+AA104+AA105+AA106+AA107</f>
        <v>191500.0098494143</v>
      </c>
      <c r="AB102" s="6">
        <f>AB103+AB104+AB105+AB106+AB107</f>
        <v>231536.6478626033</v>
      </c>
      <c r="AC102" s="7">
        <f aca="true" t="shared" si="91" ref="AC102:AC107">((AB102-AA102)/AA102)*100</f>
        <v>20.90685950599781</v>
      </c>
      <c r="AD102" s="8">
        <f>(AB102/AB$179)*100</f>
        <v>5.7628636875754085</v>
      </c>
    </row>
    <row r="103" spans="1:30" s="25" customFormat="1" ht="15">
      <c r="A103" s="4"/>
      <c r="B103" s="10" t="s">
        <v>2</v>
      </c>
      <c r="C103" s="18">
        <v>73.8783455820026</v>
      </c>
      <c r="D103" s="18">
        <v>92.65603779399666</v>
      </c>
      <c r="E103" s="13">
        <f t="shared" si="84"/>
        <v>25.417044824252905</v>
      </c>
      <c r="F103" s="18">
        <v>708.8975749729995</v>
      </c>
      <c r="G103" s="18">
        <v>869.3252640449954</v>
      </c>
      <c r="H103" s="13">
        <f t="shared" si="85"/>
        <v>22.630587934809384</v>
      </c>
      <c r="I103" s="14">
        <f>(G103/G$180)*100</f>
        <v>3.202534856506324</v>
      </c>
      <c r="J103" s="19">
        <v>97</v>
      </c>
      <c r="K103" s="19">
        <v>172</v>
      </c>
      <c r="L103" s="13">
        <f t="shared" si="86"/>
        <v>77.31958762886599</v>
      </c>
      <c r="M103" s="19">
        <v>837</v>
      </c>
      <c r="N103" s="19">
        <v>1528</v>
      </c>
      <c r="O103" s="13">
        <f t="shared" si="87"/>
        <v>82.55675029868577</v>
      </c>
      <c r="P103" s="14">
        <f>(N103/N$180)*100</f>
        <v>0.16359918200409</v>
      </c>
      <c r="Q103" s="19">
        <v>0</v>
      </c>
      <c r="R103" s="15">
        <v>0</v>
      </c>
      <c r="S103" s="36" t="s">
        <v>41</v>
      </c>
      <c r="T103" s="19">
        <v>0</v>
      </c>
      <c r="U103" s="19">
        <v>0</v>
      </c>
      <c r="V103" s="36" t="s">
        <v>41</v>
      </c>
      <c r="W103" s="36" t="s">
        <v>41</v>
      </c>
      <c r="X103" s="18">
        <v>177.16294870800292</v>
      </c>
      <c r="Y103" s="18">
        <v>189.5514057100012</v>
      </c>
      <c r="Z103" s="13">
        <f t="shared" si="90"/>
        <v>6.992690679593927</v>
      </c>
      <c r="AA103" s="18">
        <v>1841.045709005006</v>
      </c>
      <c r="AB103" s="18">
        <v>1993.6205365740057</v>
      </c>
      <c r="AC103" s="13">
        <f t="shared" si="91"/>
        <v>8.287400297706823</v>
      </c>
      <c r="AD103" s="14">
        <f>(AB103/AB$180)*100</f>
        <v>8.486152415008826</v>
      </c>
    </row>
    <row r="104" spans="1:30" ht="14.25">
      <c r="A104" s="4"/>
      <c r="B104" s="10" t="s">
        <v>3</v>
      </c>
      <c r="C104" s="18">
        <v>355.9698772809976</v>
      </c>
      <c r="D104" s="18">
        <v>408.95774748700546</v>
      </c>
      <c r="E104" s="13">
        <f t="shared" si="84"/>
        <v>14.885492730661587</v>
      </c>
      <c r="F104" s="18">
        <v>2536.7181066910007</v>
      </c>
      <c r="G104" s="18">
        <v>3025.3189456790064</v>
      </c>
      <c r="H104" s="13">
        <f t="shared" si="85"/>
        <v>19.26114051455866</v>
      </c>
      <c r="I104" s="14">
        <f>(G104/G$181)*100</f>
        <v>5.149753485676064</v>
      </c>
      <c r="J104" s="19">
        <v>56778</v>
      </c>
      <c r="K104" s="19">
        <v>55460</v>
      </c>
      <c r="L104" s="13">
        <f t="shared" si="86"/>
        <v>-2.3213216386628623</v>
      </c>
      <c r="M104" s="19">
        <v>461922</v>
      </c>
      <c r="N104" s="19">
        <v>465660</v>
      </c>
      <c r="O104" s="13">
        <f t="shared" si="87"/>
        <v>0.8092275319209736</v>
      </c>
      <c r="P104" s="14">
        <f>(N104/N$181)*100</f>
        <v>1.9160861576292147</v>
      </c>
      <c r="Q104" s="19">
        <v>0</v>
      </c>
      <c r="R104" s="15">
        <v>0</v>
      </c>
      <c r="S104" s="36" t="s">
        <v>41</v>
      </c>
      <c r="T104" s="19">
        <v>0</v>
      </c>
      <c r="U104" s="19">
        <v>0</v>
      </c>
      <c r="V104" s="36" t="s">
        <v>41</v>
      </c>
      <c r="W104" s="36" t="s">
        <v>41</v>
      </c>
      <c r="X104" s="18">
        <v>14574.703965425004</v>
      </c>
      <c r="Y104" s="18">
        <v>17765.083855365003</v>
      </c>
      <c r="Z104" s="13">
        <f t="shared" si="90"/>
        <v>21.889843509057965</v>
      </c>
      <c r="AA104" s="18">
        <v>125051.62865189198</v>
      </c>
      <c r="AB104" s="18">
        <v>139786.27830809398</v>
      </c>
      <c r="AC104" s="13">
        <f t="shared" si="91"/>
        <v>11.782853062409176</v>
      </c>
      <c r="AD104" s="14">
        <f>(AB104/AB$181)*100</f>
        <v>8.75135887827728</v>
      </c>
    </row>
    <row r="105" spans="1:30" ht="14.25">
      <c r="A105" s="4"/>
      <c r="B105" s="10" t="s">
        <v>4</v>
      </c>
      <c r="C105" s="18">
        <v>26.3238106280001</v>
      </c>
      <c r="D105" s="18">
        <v>40.794556636000124</v>
      </c>
      <c r="E105" s="13">
        <f t="shared" si="84"/>
        <v>54.97207912826947</v>
      </c>
      <c r="F105" s="18">
        <v>247.920919798</v>
      </c>
      <c r="G105" s="18">
        <v>259.8513801700001</v>
      </c>
      <c r="H105" s="13">
        <f t="shared" si="85"/>
        <v>4.8122039808987225</v>
      </c>
      <c r="I105" s="14">
        <f>(G105/G$182)*100</f>
        <v>0.26550915761803606</v>
      </c>
      <c r="J105" s="19">
        <v>3</v>
      </c>
      <c r="K105" s="19">
        <v>1</v>
      </c>
      <c r="L105" s="13">
        <f t="shared" si="86"/>
        <v>-66.66666666666666</v>
      </c>
      <c r="M105" s="19">
        <v>82</v>
      </c>
      <c r="N105" s="19">
        <v>99</v>
      </c>
      <c r="O105" s="13">
        <f t="shared" si="87"/>
        <v>20.73170731707317</v>
      </c>
      <c r="P105" s="14">
        <f>(N105/N$182)*100</f>
        <v>5.087358684480987</v>
      </c>
      <c r="Q105" s="19">
        <v>14674</v>
      </c>
      <c r="R105" s="15">
        <v>34396</v>
      </c>
      <c r="S105" s="13">
        <f t="shared" si="88"/>
        <v>134.40098132751805</v>
      </c>
      <c r="T105" s="19">
        <v>139827</v>
      </c>
      <c r="U105" s="19">
        <v>163296</v>
      </c>
      <c r="V105" s="13">
        <f t="shared" si="89"/>
        <v>16.784312042738527</v>
      </c>
      <c r="W105" s="14">
        <f>(U105/U$182)*100</f>
        <v>0.16132681425313156</v>
      </c>
      <c r="X105" s="18">
        <v>1605.984382298002</v>
      </c>
      <c r="Y105" s="18">
        <v>2697.6832314</v>
      </c>
      <c r="Z105" s="13">
        <f t="shared" si="90"/>
        <v>67.97692811557027</v>
      </c>
      <c r="AA105" s="18">
        <v>15398.429694198003</v>
      </c>
      <c r="AB105" s="18">
        <v>16113.8817371</v>
      </c>
      <c r="AC105" s="13">
        <f t="shared" si="91"/>
        <v>4.646266256432459</v>
      </c>
      <c r="AD105" s="14">
        <f>(AB105/AB$182)*100</f>
        <v>1.8559374502434802</v>
      </c>
    </row>
    <row r="106" spans="1:30" ht="14.25">
      <c r="A106" s="4"/>
      <c r="B106" s="10" t="s">
        <v>5</v>
      </c>
      <c r="C106" s="18">
        <v>0</v>
      </c>
      <c r="D106" s="18">
        <v>0</v>
      </c>
      <c r="E106" s="36" t="s">
        <v>41</v>
      </c>
      <c r="F106" s="18">
        <v>0</v>
      </c>
      <c r="G106" s="18">
        <v>0</v>
      </c>
      <c r="H106" s="36" t="s">
        <v>41</v>
      </c>
      <c r="I106" s="14">
        <f>(G106/G$183)*100</f>
        <v>0</v>
      </c>
      <c r="J106" s="19">
        <v>0</v>
      </c>
      <c r="K106" s="19">
        <v>0</v>
      </c>
      <c r="L106" s="36" t="s">
        <v>41</v>
      </c>
      <c r="M106" s="19">
        <v>0</v>
      </c>
      <c r="N106" s="19">
        <v>0</v>
      </c>
      <c r="O106" s="36" t="s">
        <v>41</v>
      </c>
      <c r="P106" s="14">
        <f>(N106/N$183)*100</f>
        <v>0</v>
      </c>
      <c r="Q106" s="19">
        <v>0</v>
      </c>
      <c r="R106" s="15">
        <v>0</v>
      </c>
      <c r="S106" s="36" t="s">
        <v>41</v>
      </c>
      <c r="T106" s="19">
        <v>0</v>
      </c>
      <c r="U106" s="19">
        <v>0</v>
      </c>
      <c r="V106" s="36" t="s">
        <v>41</v>
      </c>
      <c r="W106" s="14">
        <f>(U106/U$183)*100</f>
        <v>0</v>
      </c>
      <c r="X106" s="18">
        <v>0</v>
      </c>
      <c r="Y106" s="18">
        <v>0</v>
      </c>
      <c r="Z106" s="36" t="s">
        <v>41</v>
      </c>
      <c r="AA106" s="18">
        <v>0</v>
      </c>
      <c r="AB106" s="18">
        <v>0</v>
      </c>
      <c r="AC106" s="36" t="s">
        <v>41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6.794818852999988</v>
      </c>
      <c r="D107" s="18">
        <v>12.40124038099938</v>
      </c>
      <c r="E107" s="13">
        <f t="shared" si="84"/>
        <v>82.51024272007037</v>
      </c>
      <c r="F107" s="18">
        <v>67.58381091899996</v>
      </c>
      <c r="G107" s="18">
        <v>93.82601607399944</v>
      </c>
      <c r="H107" s="13">
        <f t="shared" si="85"/>
        <v>38.82912904460373</v>
      </c>
      <c r="I107" s="14">
        <f>(G107/G$184)*100</f>
        <v>2.1320510614651083</v>
      </c>
      <c r="J107" s="19">
        <v>41</v>
      </c>
      <c r="K107" s="19">
        <v>89</v>
      </c>
      <c r="L107" s="13">
        <f t="shared" si="86"/>
        <v>117.07317073170731</v>
      </c>
      <c r="M107" s="19">
        <v>525</v>
      </c>
      <c r="N107" s="19">
        <v>735</v>
      </c>
      <c r="O107" s="13">
        <f t="shared" si="87"/>
        <v>40</v>
      </c>
      <c r="P107" s="14">
        <f>(N107/N$184)*100</f>
        <v>2.8178193528599906</v>
      </c>
      <c r="Q107" s="19">
        <v>111445</v>
      </c>
      <c r="R107" s="15">
        <v>601556</v>
      </c>
      <c r="S107" s="13">
        <f t="shared" si="88"/>
        <v>439.7783660101395</v>
      </c>
      <c r="T107" s="19">
        <v>2924268</v>
      </c>
      <c r="U107" s="19">
        <v>4568746</v>
      </c>
      <c r="V107" s="13">
        <f t="shared" si="89"/>
        <v>56.23554339068786</v>
      </c>
      <c r="W107" s="14">
        <f>(U107/U$184)*100</f>
        <v>6.372517287756631</v>
      </c>
      <c r="X107" s="18">
        <v>5249.77416464627</v>
      </c>
      <c r="Y107" s="18">
        <v>9542.2899737</v>
      </c>
      <c r="Z107" s="13">
        <f t="shared" si="90"/>
        <v>81.76572314216799</v>
      </c>
      <c r="AA107" s="18">
        <v>49208.905794319275</v>
      </c>
      <c r="AB107" s="18">
        <v>73642.86728083533</v>
      </c>
      <c r="AC107" s="13">
        <f t="shared" si="91"/>
        <v>49.653535456861825</v>
      </c>
      <c r="AD107" s="14">
        <f>(AB107/AB$184)*100</f>
        <v>5.113002998815362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137.66296183799997</v>
      </c>
      <c r="D109" s="6">
        <f>D110+D111+D112+D113+D114</f>
        <v>170.00261261699998</v>
      </c>
      <c r="E109" s="7">
        <f aca="true" t="shared" si="92" ref="E109:E114">((D109-C109)/C109)*100</f>
        <v>23.491903956749745</v>
      </c>
      <c r="F109" s="6">
        <f>F110+F111+F112+F113+F114</f>
        <v>1170.0174096659998</v>
      </c>
      <c r="G109" s="6">
        <f>G110+G111+G112+G113+G114</f>
        <v>1414.003236624</v>
      </c>
      <c r="H109" s="7">
        <f aca="true" t="shared" si="93" ref="H109:H114">((G109-F109)/F109)*100</f>
        <v>20.853179187107127</v>
      </c>
      <c r="I109" s="8">
        <f>(G109/G$179)*100</f>
        <v>0.6578166590518024</v>
      </c>
      <c r="J109" s="9">
        <f>J110+J111+J112+J113+J114</f>
        <v>17007</v>
      </c>
      <c r="K109" s="9">
        <f>K110+K111+K112+K113+K114</f>
        <v>18242</v>
      </c>
      <c r="L109" s="7">
        <f>((K109-J109)/J109)*100</f>
        <v>7.261715764097136</v>
      </c>
      <c r="M109" s="9">
        <f>M110+M111+M112+M113+M114</f>
        <v>159712</v>
      </c>
      <c r="N109" s="9">
        <f>N110+N111+N112+N113+N114</f>
        <v>157758</v>
      </c>
      <c r="O109" s="7">
        <f>((N109-M109)/M109)*100</f>
        <v>-1.2234522139851733</v>
      </c>
      <c r="P109" s="8">
        <f>(N109/N$179)*100</f>
        <v>0.6243586301914074</v>
      </c>
      <c r="Q109" s="9">
        <f>Q110+Q111+Q112+Q113+Q114</f>
        <v>59323</v>
      </c>
      <c r="R109" s="9">
        <f>R110+R111+R112+R113+R114</f>
        <v>310316</v>
      </c>
      <c r="S109" s="7">
        <f aca="true" t="shared" si="94" ref="S109:S114">((R109-Q109)/Q109)*100</f>
        <v>423.09559530030515</v>
      </c>
      <c r="T109" s="9">
        <f>T110+T111+T112+T113+T114</f>
        <v>654512</v>
      </c>
      <c r="U109" s="9">
        <f>U110+U111+U112+U113+U114</f>
        <v>3094299</v>
      </c>
      <c r="V109" s="7">
        <f aca="true" t="shared" si="95" ref="V109:V114">((U109-T109)/T109)*100</f>
        <v>372.7642885080793</v>
      </c>
      <c r="W109" s="8">
        <f>(U109/U$179)*100</f>
        <v>1.7282796639014126</v>
      </c>
      <c r="X109" s="6">
        <f>X110+X111+X112+X113+X114</f>
        <v>14096.8768936</v>
      </c>
      <c r="Y109" s="6">
        <f>Y110+Y111+Y112+Y113+Y114</f>
        <v>13906.9029157</v>
      </c>
      <c r="Z109" s="7">
        <f aca="true" t="shared" si="96" ref="Z109:Z114">((Y109-X109)/X109)*100</f>
        <v>-1.3476316728441293</v>
      </c>
      <c r="AA109" s="6">
        <f>AA110+AA111+AA112+AA113+AA114</f>
        <v>101293.1512148</v>
      </c>
      <c r="AB109" s="6">
        <f>AB110+AB111+AB112+AB113+AB114</f>
        <v>136621.3015316</v>
      </c>
      <c r="AC109" s="7">
        <f aca="true" t="shared" si="97" ref="AC109:AC114">((AB109-AA109)/AA109)*100</f>
        <v>34.877136206261284</v>
      </c>
      <c r="AD109" s="8">
        <f>(AB109/AB$179)*100</f>
        <v>3.4004549379714586</v>
      </c>
    </row>
    <row r="110" spans="1:30" ht="14.25">
      <c r="A110" s="4"/>
      <c r="B110" s="10" t="s">
        <v>2</v>
      </c>
      <c r="C110" s="18">
        <v>1.9224685</v>
      </c>
      <c r="D110" s="18">
        <v>0.6910894000000001</v>
      </c>
      <c r="E110" s="13">
        <f t="shared" si="92"/>
        <v>-64.05197796478849</v>
      </c>
      <c r="F110" s="18">
        <v>20.01428018</v>
      </c>
      <c r="G110" s="18">
        <v>13.029225872</v>
      </c>
      <c r="H110" s="13">
        <f t="shared" si="93"/>
        <v>-34.900352374301576</v>
      </c>
      <c r="I110" s="14">
        <f>(G110/G$180)*100</f>
        <v>0.047998777597028724</v>
      </c>
      <c r="J110" s="19">
        <v>73</v>
      </c>
      <c r="K110" s="19">
        <v>25</v>
      </c>
      <c r="L110" s="13">
        <f>((K110-J110)/J110)*100</f>
        <v>-65.75342465753424</v>
      </c>
      <c r="M110" s="19">
        <v>796</v>
      </c>
      <c r="N110" s="19">
        <v>420</v>
      </c>
      <c r="O110" s="13">
        <f>((N110-M110)/M110)*100</f>
        <v>-47.23618090452261</v>
      </c>
      <c r="P110" s="14">
        <f>(N110/N$180)*100</f>
        <v>0.04496836154562683</v>
      </c>
      <c r="Q110" s="19">
        <v>0</v>
      </c>
      <c r="R110" s="15">
        <v>0</v>
      </c>
      <c r="S110" s="36" t="s">
        <v>41</v>
      </c>
      <c r="T110" s="19">
        <v>0</v>
      </c>
      <c r="U110" s="19">
        <v>0</v>
      </c>
      <c r="V110" s="36" t="s">
        <v>41</v>
      </c>
      <c r="W110" s="36" t="s">
        <v>41</v>
      </c>
      <c r="X110" s="18">
        <v>4.9343844</v>
      </c>
      <c r="Y110" s="18">
        <v>1.0018417000000002</v>
      </c>
      <c r="Z110" s="13">
        <f t="shared" si="96"/>
        <v>-79.69672366830602</v>
      </c>
      <c r="AA110" s="18">
        <v>46.2568203</v>
      </c>
      <c r="AB110" s="18">
        <v>15.064693700000003</v>
      </c>
      <c r="AC110" s="13">
        <f t="shared" si="97"/>
        <v>-67.432491895687</v>
      </c>
      <c r="AD110" s="14">
        <f>(AB110/AB$180)*100</f>
        <v>0.06412518554976153</v>
      </c>
    </row>
    <row r="111" spans="1:30" ht="14.25">
      <c r="A111" s="4"/>
      <c r="B111" s="10" t="s">
        <v>3</v>
      </c>
      <c r="C111" s="18">
        <v>115.24067836999998</v>
      </c>
      <c r="D111" s="18">
        <v>126.325554665</v>
      </c>
      <c r="E111" s="13">
        <f t="shared" si="92"/>
        <v>9.618891915413858</v>
      </c>
      <c r="F111" s="18">
        <v>984.4661666479999</v>
      </c>
      <c r="G111" s="18">
        <v>1037.418258942</v>
      </c>
      <c r="H111" s="13">
        <f t="shared" si="93"/>
        <v>5.378762022294395</v>
      </c>
      <c r="I111" s="14">
        <f>(G111/G$181)*100</f>
        <v>1.7659124181670345</v>
      </c>
      <c r="J111" s="19">
        <v>16913</v>
      </c>
      <c r="K111" s="19">
        <v>18199</v>
      </c>
      <c r="L111" s="13">
        <f>((K111-J111)/J111)*100</f>
        <v>7.603618518299533</v>
      </c>
      <c r="M111" s="19">
        <v>158747</v>
      </c>
      <c r="N111" s="19">
        <v>157184</v>
      </c>
      <c r="O111" s="13">
        <f>((N111-M111)/M111)*100</f>
        <v>-0.9845855354746861</v>
      </c>
      <c r="P111" s="14">
        <f>(N111/N$181)*100</f>
        <v>0.6467768041076977</v>
      </c>
      <c r="Q111" s="19">
        <v>0</v>
      </c>
      <c r="R111" s="15">
        <v>0</v>
      </c>
      <c r="S111" s="36" t="s">
        <v>41</v>
      </c>
      <c r="T111" s="19">
        <v>0</v>
      </c>
      <c r="U111" s="19">
        <v>0</v>
      </c>
      <c r="V111" s="36" t="s">
        <v>41</v>
      </c>
      <c r="W111" s="36" t="s">
        <v>41</v>
      </c>
      <c r="X111" s="18">
        <v>2835.1223613</v>
      </c>
      <c r="Y111" s="18">
        <v>3473.4837804</v>
      </c>
      <c r="Z111" s="13">
        <f t="shared" si="96"/>
        <v>22.516185820187644</v>
      </c>
      <c r="AA111" s="18">
        <v>27354.0023159</v>
      </c>
      <c r="AB111" s="18">
        <v>29782.481988900003</v>
      </c>
      <c r="AC111" s="13">
        <f t="shared" si="97"/>
        <v>8.877968368045376</v>
      </c>
      <c r="AD111" s="14">
        <f>(AB111/AB$181)*100</f>
        <v>1.86454057812627</v>
      </c>
    </row>
    <row r="112" spans="1:30" ht="14.25">
      <c r="A112" s="4"/>
      <c r="B112" s="10" t="s">
        <v>4</v>
      </c>
      <c r="C112" s="18">
        <v>13.802398599999998</v>
      </c>
      <c r="D112" s="18">
        <v>37.536276375</v>
      </c>
      <c r="E112" s="13">
        <f t="shared" si="92"/>
        <v>171.95473383155306</v>
      </c>
      <c r="F112" s="18">
        <v>129.243833008</v>
      </c>
      <c r="G112" s="18">
        <v>316.223415763</v>
      </c>
      <c r="H112" s="13">
        <f t="shared" si="93"/>
        <v>144.67195718609355</v>
      </c>
      <c r="I112" s="14">
        <f>(G112/G$182)*100</f>
        <v>0.3231085887764138</v>
      </c>
      <c r="J112" s="19">
        <v>0</v>
      </c>
      <c r="K112" s="19">
        <v>2</v>
      </c>
      <c r="L112" s="36" t="s">
        <v>41</v>
      </c>
      <c r="M112" s="19">
        <v>0</v>
      </c>
      <c r="N112" s="19">
        <v>7</v>
      </c>
      <c r="O112" s="36" t="s">
        <v>41</v>
      </c>
      <c r="P112" s="14">
        <f>(N112/N$182)*100</f>
        <v>0.3597122302158274</v>
      </c>
      <c r="Q112" s="19">
        <v>9431</v>
      </c>
      <c r="R112" s="15">
        <v>260751</v>
      </c>
      <c r="S112" s="13">
        <f t="shared" si="94"/>
        <v>2664.828756229456</v>
      </c>
      <c r="T112" s="19">
        <v>78481</v>
      </c>
      <c r="U112" s="19">
        <v>2055361</v>
      </c>
      <c r="V112" s="13">
        <f t="shared" si="95"/>
        <v>2518.9281482142173</v>
      </c>
      <c r="W112" s="14">
        <f>(U112/U$182)*100</f>
        <v>2.030575410727334</v>
      </c>
      <c r="X112" s="18">
        <v>766.1234716</v>
      </c>
      <c r="Y112" s="18">
        <v>3095.5817381</v>
      </c>
      <c r="Z112" s="13">
        <f t="shared" si="96"/>
        <v>304.057812200307</v>
      </c>
      <c r="AA112" s="18">
        <v>6805.6429715</v>
      </c>
      <c r="AB112" s="18">
        <v>26583.306035600002</v>
      </c>
      <c r="AC112" s="13">
        <f t="shared" si="97"/>
        <v>290.60682652503147</v>
      </c>
      <c r="AD112" s="14">
        <f>(AB112/AB$182)*100</f>
        <v>3.0617671165577707</v>
      </c>
    </row>
    <row r="113" spans="1:30" s="3" customFormat="1" ht="15">
      <c r="A113" s="4"/>
      <c r="B113" s="10" t="s">
        <v>5</v>
      </c>
      <c r="C113" s="18">
        <v>0.12139835099999999</v>
      </c>
      <c r="D113" s="18">
        <v>0.101644219</v>
      </c>
      <c r="E113" s="13">
        <f t="shared" si="92"/>
        <v>-16.272158424952572</v>
      </c>
      <c r="F113" s="18">
        <v>1.778092264</v>
      </c>
      <c r="G113" s="18">
        <v>0.558508507</v>
      </c>
      <c r="H113" s="13">
        <f t="shared" si="93"/>
        <v>-68.58945295990557</v>
      </c>
      <c r="I113" s="14">
        <f>(G113/G$183)*100</f>
        <v>0.002084578291693049</v>
      </c>
      <c r="J113" s="19">
        <v>21</v>
      </c>
      <c r="K113" s="19">
        <v>16</v>
      </c>
      <c r="L113" s="13">
        <f>((K113-J113)/J113)*100</f>
        <v>-23.809523809523807</v>
      </c>
      <c r="M113" s="19">
        <v>169</v>
      </c>
      <c r="N113" s="19">
        <v>147</v>
      </c>
      <c r="O113" s="13">
        <f>((N113-M113)/M113)*100</f>
        <v>-13.017751479289942</v>
      </c>
      <c r="P113" s="14">
        <f>(N113/N$183)*100</f>
        <v>5.824088748019018</v>
      </c>
      <c r="Q113" s="19">
        <v>45554</v>
      </c>
      <c r="R113" s="15">
        <v>47359</v>
      </c>
      <c r="S113" s="13">
        <f t="shared" si="94"/>
        <v>3.962330421038767</v>
      </c>
      <c r="T113" s="19">
        <v>520555</v>
      </c>
      <c r="U113" s="19">
        <v>1000886</v>
      </c>
      <c r="V113" s="13">
        <f t="shared" si="95"/>
        <v>92.27286261778295</v>
      </c>
      <c r="W113" s="14">
        <f>(U113/U$183)*100</f>
        <v>16.34337337888663</v>
      </c>
      <c r="X113" s="18">
        <v>9190.8229684</v>
      </c>
      <c r="Y113" s="18">
        <v>6974.95278</v>
      </c>
      <c r="Z113" s="13">
        <f t="shared" si="96"/>
        <v>-24.109594929840693</v>
      </c>
      <c r="AA113" s="18">
        <v>52443.435701200004</v>
      </c>
      <c r="AB113" s="18">
        <v>69888.1261193</v>
      </c>
      <c r="AC113" s="13">
        <f t="shared" si="97"/>
        <v>33.26382069529595</v>
      </c>
      <c r="AD113" s="14">
        <f>(AB113/AB$183)*100</f>
        <v>79.06408805900888</v>
      </c>
    </row>
    <row r="114" spans="1:30" ht="14.25">
      <c r="A114" s="4"/>
      <c r="B114" s="10" t="s">
        <v>23</v>
      </c>
      <c r="C114" s="18">
        <v>6.576018017</v>
      </c>
      <c r="D114" s="18">
        <v>5.348047958</v>
      </c>
      <c r="E114" s="13">
        <f t="shared" si="92"/>
        <v>-18.673459467804246</v>
      </c>
      <c r="F114" s="18">
        <v>34.515037566</v>
      </c>
      <c r="G114" s="18">
        <v>46.77382754000001</v>
      </c>
      <c r="H114" s="13">
        <f t="shared" si="93"/>
        <v>35.51724360884336</v>
      </c>
      <c r="I114" s="14">
        <f>(G114/G$184)*100</f>
        <v>1.0628628692578368</v>
      </c>
      <c r="J114" s="19">
        <v>0</v>
      </c>
      <c r="K114" s="19">
        <v>0</v>
      </c>
      <c r="L114" s="36" t="s">
        <v>41</v>
      </c>
      <c r="M114" s="19">
        <v>0</v>
      </c>
      <c r="N114" s="19">
        <v>0</v>
      </c>
      <c r="O114" s="36" t="s">
        <v>41</v>
      </c>
      <c r="P114" s="14">
        <f>(N114/N$184)*100</f>
        <v>0</v>
      </c>
      <c r="Q114" s="19">
        <v>4338</v>
      </c>
      <c r="R114" s="15">
        <v>2206</v>
      </c>
      <c r="S114" s="13">
        <f t="shared" si="94"/>
        <v>-49.1470723835869</v>
      </c>
      <c r="T114" s="19">
        <v>55476</v>
      </c>
      <c r="U114" s="19">
        <v>38052</v>
      </c>
      <c r="V114" s="13">
        <f t="shared" si="95"/>
        <v>-31.408176508760544</v>
      </c>
      <c r="W114" s="14">
        <f>(U114/U$184)*100</f>
        <v>0.053075182519167256</v>
      </c>
      <c r="X114" s="18">
        <v>1299.8737079</v>
      </c>
      <c r="Y114" s="18">
        <v>361.8827755</v>
      </c>
      <c r="Z114" s="13">
        <f t="shared" si="96"/>
        <v>-72.16015884461294</v>
      </c>
      <c r="AA114" s="18">
        <v>14643.813405900002</v>
      </c>
      <c r="AB114" s="18">
        <v>10352.3226941</v>
      </c>
      <c r="AC114" s="13">
        <f t="shared" si="97"/>
        <v>-29.305827606837425</v>
      </c>
      <c r="AD114" s="14">
        <f>(AB114/AB$184)*100</f>
        <v>0.7187587737151075</v>
      </c>
    </row>
    <row r="115" spans="1:30" ht="14.25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42</v>
      </c>
      <c r="C116" s="6">
        <f>C117+C118+C119+C120+C121</f>
        <v>77.70031444</v>
      </c>
      <c r="D116" s="6">
        <f>D117+D118+D119+D120+D121</f>
        <v>28.898393733000002</v>
      </c>
      <c r="E116" s="7">
        <f aca="true" t="shared" si="98" ref="E116:E121">((D116-C116)/C116)*100</f>
        <v>-62.80788058417025</v>
      </c>
      <c r="F116" s="6">
        <f>F117+F118+F119+F120+F121</f>
        <v>1074.5249488220009</v>
      </c>
      <c r="G116" s="6">
        <f>G117+G118+G119+G120+G121</f>
        <v>458.97085308800007</v>
      </c>
      <c r="H116" s="7">
        <f aca="true" t="shared" si="99" ref="H116:H121">((G116-F116)/F116)*100</f>
        <v>-57.28616133192917</v>
      </c>
      <c r="I116" s="8">
        <f>(G116/G$179)*100</f>
        <v>0.21352049653107513</v>
      </c>
      <c r="J116" s="9">
        <f>J117+J118+J119+J120+J121</f>
        <v>4380</v>
      </c>
      <c r="K116" s="9">
        <f>K117+K118+K119+K120+K121</f>
        <v>3220</v>
      </c>
      <c r="L116" s="7">
        <f aca="true" t="shared" si="100" ref="L116:L121">((K116-J116)/J116)*100</f>
        <v>-26.48401826484018</v>
      </c>
      <c r="M116" s="9">
        <f>M117+M118+M119+M120+M121</f>
        <v>63334</v>
      </c>
      <c r="N116" s="9">
        <f>N117+N118+N119+N120+N121</f>
        <v>34051</v>
      </c>
      <c r="O116" s="7">
        <f aca="true" t="shared" si="101" ref="O116:O121">((N116-M116)/M116)*100</f>
        <v>-46.235829096535824</v>
      </c>
      <c r="P116" s="8">
        <f>(N116/N$179)*100</f>
        <v>0.1347635981480978</v>
      </c>
      <c r="Q116" s="9">
        <f>Q117+Q118+Q119+Q120+Q121</f>
        <v>1516796</v>
      </c>
      <c r="R116" s="9">
        <f>R117+R118+R119+R120+R121</f>
        <v>187358</v>
      </c>
      <c r="S116" s="7">
        <f aca="true" t="shared" si="102" ref="S116:S121">((R116-Q116)/Q116)*100</f>
        <v>-87.64777860701109</v>
      </c>
      <c r="T116" s="9">
        <f>T117+T118+T119+T120+T121</f>
        <v>16585509</v>
      </c>
      <c r="U116" s="9">
        <f>U117+U118+U119+U120+U121</f>
        <v>8271485</v>
      </c>
      <c r="V116" s="7">
        <f aca="true" t="shared" si="103" ref="V116:V121">((U116-T116)/T116)*100</f>
        <v>-50.1282414666924</v>
      </c>
      <c r="W116" s="8">
        <f>(U116/U$179)*100</f>
        <v>4.619928234396733</v>
      </c>
      <c r="X116" s="6">
        <f>X117+X118+X119+X120+X121</f>
        <v>9184.4441315</v>
      </c>
      <c r="Y116" s="6">
        <f>Y117+Y118+Y119+Y120+Y121</f>
        <v>1115.5875449</v>
      </c>
      <c r="Z116" s="7">
        <f aca="true" t="shared" si="104" ref="Z116:Z121">((Y116-X116)/X116)*100</f>
        <v>-87.85351046914364</v>
      </c>
      <c r="AA116" s="6">
        <f>AA117+AA118+AA119+AA120+AA121</f>
        <v>85177.97481089999</v>
      </c>
      <c r="AB116" s="6">
        <f>AB117+AB118+AB119+AB120+AB121</f>
        <v>41661.451568100005</v>
      </c>
      <c r="AC116" s="7">
        <f aca="true" t="shared" si="105" ref="AC116:AC121">((AB116-AA116)/AA116)*100</f>
        <v>-51.08893858935855</v>
      </c>
      <c r="AD116" s="8">
        <f>(AB116/AB$179)*100</f>
        <v>1.03693850899991</v>
      </c>
    </row>
    <row r="117" spans="1:30" ht="14.25">
      <c r="A117" s="4"/>
      <c r="B117" s="10" t="s">
        <v>2</v>
      </c>
      <c r="C117" s="18">
        <v>0.4449729</v>
      </c>
      <c r="D117" s="18">
        <v>0.24304750000000003</v>
      </c>
      <c r="E117" s="13">
        <f t="shared" si="98"/>
        <v>-45.379257927842346</v>
      </c>
      <c r="F117" s="18">
        <v>16.3634563</v>
      </c>
      <c r="G117" s="18">
        <v>7.499328899999999</v>
      </c>
      <c r="H117" s="13">
        <f t="shared" si="99"/>
        <v>-54.1702635280054</v>
      </c>
      <c r="I117" s="14">
        <f>(G117/G$180)*100</f>
        <v>0.027627015106985477</v>
      </c>
      <c r="J117" s="19">
        <v>33</v>
      </c>
      <c r="K117" s="19">
        <v>11</v>
      </c>
      <c r="L117" s="13">
        <f t="shared" si="100"/>
        <v>-66.66666666666666</v>
      </c>
      <c r="M117" s="19">
        <v>1876</v>
      </c>
      <c r="N117" s="19">
        <v>324</v>
      </c>
      <c r="O117" s="13">
        <f t="shared" si="101"/>
        <v>-82.72921108742004</v>
      </c>
      <c r="P117" s="14">
        <f>(N117/N$180)*100</f>
        <v>0.034689878906626406</v>
      </c>
      <c r="Q117" s="19">
        <v>0</v>
      </c>
      <c r="R117" s="21">
        <v>0</v>
      </c>
      <c r="S117" s="36" t="s">
        <v>41</v>
      </c>
      <c r="T117" s="19">
        <v>0</v>
      </c>
      <c r="U117" s="19">
        <v>0</v>
      </c>
      <c r="V117" s="36" t="s">
        <v>41</v>
      </c>
      <c r="W117" s="36" t="s">
        <v>41</v>
      </c>
      <c r="X117" s="18">
        <v>1.0183994</v>
      </c>
      <c r="Y117" s="18">
        <v>0.3085</v>
      </c>
      <c r="Z117" s="13">
        <f t="shared" si="104"/>
        <v>-69.70736628477982</v>
      </c>
      <c r="AA117" s="18">
        <v>33.6832145</v>
      </c>
      <c r="AB117" s="18">
        <v>28.1665688</v>
      </c>
      <c r="AC117" s="13">
        <f t="shared" si="105"/>
        <v>-16.378026212432896</v>
      </c>
      <c r="AD117" s="14">
        <f>(AB117/AB$180)*100</f>
        <v>0.11989533186460496</v>
      </c>
    </row>
    <row r="118" spans="1:30" s="3" customFormat="1" ht="15">
      <c r="A118" s="4"/>
      <c r="B118" s="10" t="s">
        <v>3</v>
      </c>
      <c r="C118" s="18">
        <v>18.723733900000003</v>
      </c>
      <c r="D118" s="18">
        <v>12.698305900000001</v>
      </c>
      <c r="E118" s="13">
        <f t="shared" si="98"/>
        <v>-32.180696607742334</v>
      </c>
      <c r="F118" s="18">
        <v>253.33156954899997</v>
      </c>
      <c r="G118" s="18">
        <v>132.955228224</v>
      </c>
      <c r="H118" s="13">
        <f t="shared" si="99"/>
        <v>-47.51730766887958</v>
      </c>
      <c r="I118" s="14">
        <f>(G118/G$181)*100</f>
        <v>0.22631883192458854</v>
      </c>
      <c r="J118" s="19">
        <v>4256</v>
      </c>
      <c r="K118" s="19">
        <v>3191</v>
      </c>
      <c r="L118" s="13">
        <f t="shared" si="100"/>
        <v>-25.023496240601506</v>
      </c>
      <c r="M118" s="19">
        <v>60609</v>
      </c>
      <c r="N118" s="19">
        <v>33242</v>
      </c>
      <c r="O118" s="13">
        <f t="shared" si="101"/>
        <v>-45.15336006203699</v>
      </c>
      <c r="P118" s="14">
        <f>(N118/N$181)*100</f>
        <v>0.13678335277221654</v>
      </c>
      <c r="Q118" s="19">
        <v>0</v>
      </c>
      <c r="R118" s="21">
        <v>0</v>
      </c>
      <c r="S118" s="36" t="s">
        <v>41</v>
      </c>
      <c r="T118" s="19">
        <v>0</v>
      </c>
      <c r="U118" s="19">
        <v>0</v>
      </c>
      <c r="V118" s="36" t="s">
        <v>41</v>
      </c>
      <c r="W118" s="36" t="s">
        <v>41</v>
      </c>
      <c r="X118" s="18">
        <v>212.3582371</v>
      </c>
      <c r="Y118" s="18">
        <v>118.30064050000001</v>
      </c>
      <c r="Z118" s="13">
        <f t="shared" si="104"/>
        <v>-44.29194642245407</v>
      </c>
      <c r="AA118" s="18">
        <v>2698.3578285999997</v>
      </c>
      <c r="AB118" s="18">
        <v>1219.3934159000003</v>
      </c>
      <c r="AC118" s="13">
        <f t="shared" si="105"/>
        <v>-54.80979568478273</v>
      </c>
      <c r="AD118" s="14">
        <f>(AB118/AB$181)*100</f>
        <v>0.07634046435394244</v>
      </c>
    </row>
    <row r="119" spans="1:30" ht="14.25">
      <c r="A119" s="4"/>
      <c r="B119" s="10" t="s">
        <v>4</v>
      </c>
      <c r="C119" s="18">
        <v>41.268673940000006</v>
      </c>
      <c r="D119" s="18">
        <v>14.705653805000003</v>
      </c>
      <c r="E119" s="13">
        <f t="shared" si="98"/>
        <v>-64.36606170971143</v>
      </c>
      <c r="F119" s="18">
        <v>497.77408357500013</v>
      </c>
      <c r="G119" s="18">
        <v>248.333471493</v>
      </c>
      <c r="H119" s="13">
        <f t="shared" si="99"/>
        <v>-50.1112091434179</v>
      </c>
      <c r="I119" s="14">
        <f>(G119/G$182)*100</f>
        <v>0.25374046803728</v>
      </c>
      <c r="J119" s="19">
        <v>3</v>
      </c>
      <c r="K119" s="19">
        <v>2</v>
      </c>
      <c r="L119" s="13">
        <f t="shared" si="100"/>
        <v>-33.33333333333333</v>
      </c>
      <c r="M119" s="19">
        <v>11</v>
      </c>
      <c r="N119" s="19">
        <v>51</v>
      </c>
      <c r="O119" s="13">
        <f t="shared" si="101"/>
        <v>363.6363636363636</v>
      </c>
      <c r="P119" s="14">
        <f>(N119/N$182)*100</f>
        <v>2.6207605344295994</v>
      </c>
      <c r="Q119" s="19">
        <v>511217</v>
      </c>
      <c r="R119" s="21">
        <v>92130</v>
      </c>
      <c r="S119" s="13">
        <f t="shared" si="102"/>
        <v>-81.97829884373955</v>
      </c>
      <c r="T119" s="19">
        <v>1904966</v>
      </c>
      <c r="U119" s="19">
        <v>2868001</v>
      </c>
      <c r="V119" s="13">
        <f t="shared" si="103"/>
        <v>50.55392064740263</v>
      </c>
      <c r="W119" s="14">
        <f>(U119/U$182)*100</f>
        <v>2.8334157885361284</v>
      </c>
      <c r="X119" s="18">
        <v>3115.3083927</v>
      </c>
      <c r="Y119" s="18">
        <v>718.1295879</v>
      </c>
      <c r="Z119" s="13">
        <f t="shared" si="104"/>
        <v>-76.94836281432781</v>
      </c>
      <c r="AA119" s="18">
        <v>22872.4087476</v>
      </c>
      <c r="AB119" s="18">
        <v>18937.6732195</v>
      </c>
      <c r="AC119" s="13">
        <f t="shared" si="105"/>
        <v>-17.2029783636709</v>
      </c>
      <c r="AD119" s="14">
        <f>(AB119/AB$182)*100</f>
        <v>2.1811713354965003</v>
      </c>
    </row>
    <row r="120" spans="1:30" ht="14.25">
      <c r="A120" s="4"/>
      <c r="B120" s="10" t="s">
        <v>5</v>
      </c>
      <c r="C120" s="18">
        <v>0</v>
      </c>
      <c r="D120" s="18">
        <v>0</v>
      </c>
      <c r="E120" s="36" t="s">
        <v>41</v>
      </c>
      <c r="F120" s="18">
        <v>0</v>
      </c>
      <c r="G120" s="18">
        <v>0</v>
      </c>
      <c r="H120" s="36" t="s">
        <v>41</v>
      </c>
      <c r="I120" s="14">
        <f>(G120/G$183)*100</f>
        <v>0</v>
      </c>
      <c r="J120" s="19">
        <v>0</v>
      </c>
      <c r="K120" s="19">
        <v>0</v>
      </c>
      <c r="L120" s="36" t="s">
        <v>41</v>
      </c>
      <c r="M120" s="19">
        <v>0</v>
      </c>
      <c r="N120" s="19">
        <v>0</v>
      </c>
      <c r="O120" s="36" t="s">
        <v>41</v>
      </c>
      <c r="P120" s="14">
        <f>(N120/N$183)*100</f>
        <v>0</v>
      </c>
      <c r="Q120" s="19">
        <v>0</v>
      </c>
      <c r="R120" s="20">
        <v>0</v>
      </c>
      <c r="S120" s="36" t="s">
        <v>41</v>
      </c>
      <c r="T120" s="19">
        <v>0</v>
      </c>
      <c r="U120" s="19">
        <v>0</v>
      </c>
      <c r="V120" s="36" t="s">
        <v>41</v>
      </c>
      <c r="W120" s="14">
        <f>(U120/U$183)*100</f>
        <v>0</v>
      </c>
      <c r="X120" s="18">
        <v>0</v>
      </c>
      <c r="Y120" s="18">
        <v>0</v>
      </c>
      <c r="Z120" s="36" t="s">
        <v>41</v>
      </c>
      <c r="AA120" s="18">
        <v>0</v>
      </c>
      <c r="AB120" s="18">
        <v>0</v>
      </c>
      <c r="AC120" s="36" t="s">
        <v>41</v>
      </c>
      <c r="AD120" s="14">
        <f>(AB120/AB$183)*100</f>
        <v>0</v>
      </c>
    </row>
    <row r="121" spans="1:30" ht="14.25">
      <c r="A121" s="4"/>
      <c r="B121" s="10" t="s">
        <v>23</v>
      </c>
      <c r="C121" s="18">
        <v>17.262933699999998</v>
      </c>
      <c r="D121" s="18">
        <v>1.2513865280000005</v>
      </c>
      <c r="E121" s="13">
        <f t="shared" si="98"/>
        <v>-92.75102048268886</v>
      </c>
      <c r="F121" s="18">
        <v>307.05583939800067</v>
      </c>
      <c r="G121" s="18">
        <v>70.18282447100005</v>
      </c>
      <c r="H121" s="13">
        <f t="shared" si="99"/>
        <v>-77.14330246622333</v>
      </c>
      <c r="I121" s="14">
        <f>(G121/G$184)*100</f>
        <v>1.594796109556661</v>
      </c>
      <c r="J121" s="19">
        <v>88</v>
      </c>
      <c r="K121" s="19">
        <v>16</v>
      </c>
      <c r="L121" s="13">
        <f t="shared" si="100"/>
        <v>-81.81818181818183</v>
      </c>
      <c r="M121" s="19">
        <v>838</v>
      </c>
      <c r="N121" s="19">
        <v>434</v>
      </c>
      <c r="O121" s="13">
        <f t="shared" si="101"/>
        <v>-48.21002386634845</v>
      </c>
      <c r="P121" s="14">
        <f>(N121/N$184)*100</f>
        <v>1.6638552369268516</v>
      </c>
      <c r="Q121" s="19">
        <v>1005579</v>
      </c>
      <c r="R121" s="15">
        <v>95228</v>
      </c>
      <c r="S121" s="13">
        <f t="shared" si="102"/>
        <v>-90.53003294619319</v>
      </c>
      <c r="T121" s="19">
        <v>14680543</v>
      </c>
      <c r="U121" s="19">
        <v>5403484</v>
      </c>
      <c r="V121" s="13">
        <f t="shared" si="103"/>
        <v>-63.19288734755928</v>
      </c>
      <c r="W121" s="14">
        <f>(U121/U$184)*100</f>
        <v>7.536815398386418</v>
      </c>
      <c r="X121" s="18">
        <v>5855.7591023</v>
      </c>
      <c r="Y121" s="18">
        <v>278.84881650000005</v>
      </c>
      <c r="Z121" s="13">
        <f t="shared" si="104"/>
        <v>-95.23804153093533</v>
      </c>
      <c r="AA121" s="18">
        <v>59573.525020199995</v>
      </c>
      <c r="AB121" s="18">
        <v>21476.2183639</v>
      </c>
      <c r="AC121" s="13">
        <f t="shared" si="105"/>
        <v>-63.95006278943891</v>
      </c>
      <c r="AD121" s="14">
        <f>(AB121/AB$184)*100</f>
        <v>1.4910876362144367</v>
      </c>
    </row>
    <row r="122" spans="1:30" ht="14.25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79.492971307</v>
      </c>
      <c r="D123" s="6">
        <f>D124+D125+D126+D127+D128</f>
        <v>75.91459984599993</v>
      </c>
      <c r="E123" s="7">
        <f aca="true" t="shared" si="106" ref="E123:E128">((D123-C123)/C123)*100</f>
        <v>-4.501494160006281</v>
      </c>
      <c r="F123" s="6">
        <f>F124+F125+F126+F127+F128</f>
        <v>785.6047938649999</v>
      </c>
      <c r="G123" s="6">
        <f>G124+G125+G126+G127+G128</f>
        <v>800.1746825539659</v>
      </c>
      <c r="H123" s="7">
        <f aca="true" t="shared" si="107" ref="H123:H128">((G123-F123)/F123)*100</f>
        <v>1.854607915168821</v>
      </c>
      <c r="I123" s="8">
        <f>(G123/G$179)*100</f>
        <v>0.3722539119445126</v>
      </c>
      <c r="J123" s="9">
        <f>J124+J125+J126+J127+J128</f>
        <v>18943</v>
      </c>
      <c r="K123" s="9">
        <f>K124+K125+K126+K127+K128</f>
        <v>15853</v>
      </c>
      <c r="L123" s="7">
        <f aca="true" t="shared" si="108" ref="L123:L128">((K123-J123)/J123)*100</f>
        <v>-16.312094177268648</v>
      </c>
      <c r="M123" s="9">
        <f>M124+M125+M126+M127+M128</f>
        <v>178137</v>
      </c>
      <c r="N123" s="9">
        <f>N124+N125+N126+N127+N128</f>
        <v>166529</v>
      </c>
      <c r="O123" s="7">
        <f aca="true" t="shared" si="109" ref="O123:O128">((N123-M123)/M123)*100</f>
        <v>-6.5163329347636925</v>
      </c>
      <c r="P123" s="8">
        <f>(N123/N$179)*100</f>
        <v>0.6590716054155408</v>
      </c>
      <c r="Q123" s="9">
        <f>Q124+Q125+Q126+Q127+Q128</f>
        <v>9851</v>
      </c>
      <c r="R123" s="9">
        <f>R124+R125+R126+R127+R128</f>
        <v>567</v>
      </c>
      <c r="S123" s="7">
        <f aca="true" t="shared" si="110" ref="S123:S128">((R123-Q123)/Q123)*100</f>
        <v>-94.24423916353669</v>
      </c>
      <c r="T123" s="9">
        <f>T124+T125+T126+T127+T128</f>
        <v>2901817</v>
      </c>
      <c r="U123" s="9">
        <f>U124+U125+U126+U127+U128</f>
        <v>598755</v>
      </c>
      <c r="V123" s="7">
        <f aca="true" t="shared" si="111" ref="V123:V128">((U123-T123)/T123)*100</f>
        <v>-79.3662040025267</v>
      </c>
      <c r="W123" s="8">
        <f>(U123/U$179)*100</f>
        <v>0.3344266634088336</v>
      </c>
      <c r="X123" s="6">
        <f>X124+X125+X126+X127+X128</f>
        <v>2080.2441407999995</v>
      </c>
      <c r="Y123" s="6">
        <f>Y124+Y125+Y126+Y127+Y128</f>
        <v>1373.7506491999998</v>
      </c>
      <c r="Z123" s="7">
        <f aca="true" t="shared" si="112" ref="Z123:Z128">((Y123-X123)/X123)*100</f>
        <v>-33.96204694167789</v>
      </c>
      <c r="AA123" s="6">
        <f>AA124+AA125+AA126+AA127+AA128</f>
        <v>32987.088166099995</v>
      </c>
      <c r="AB123" s="6">
        <f>AB124+AB125+AB126+AB127+AB128</f>
        <v>20251.513631959002</v>
      </c>
      <c r="AC123" s="7">
        <f aca="true" t="shared" si="113" ref="AC123:AC128">((AB123-AA123)/AA123)*100</f>
        <v>-38.60775607114369</v>
      </c>
      <c r="AD123" s="8">
        <f>(AB123/AB$179)*100</f>
        <v>0.5040528728623129</v>
      </c>
    </row>
    <row r="124" spans="1:30" s="3" customFormat="1" ht="15">
      <c r="A124" s="4"/>
      <c r="B124" s="10" t="s">
        <v>2</v>
      </c>
      <c r="C124" s="18">
        <v>1.834758</v>
      </c>
      <c r="D124" s="18">
        <v>3.801304799999999</v>
      </c>
      <c r="E124" s="13">
        <f t="shared" si="106"/>
        <v>107.18289823508056</v>
      </c>
      <c r="F124" s="18">
        <v>22.694449999999996</v>
      </c>
      <c r="G124" s="18">
        <v>39.667261288999995</v>
      </c>
      <c r="H124" s="13">
        <f t="shared" si="107"/>
        <v>74.78837904862203</v>
      </c>
      <c r="I124" s="14">
        <f>(G124/G$180)*100</f>
        <v>0.1461314794293051</v>
      </c>
      <c r="J124" s="19">
        <v>98</v>
      </c>
      <c r="K124" s="19">
        <v>145</v>
      </c>
      <c r="L124" s="13">
        <f t="shared" si="108"/>
        <v>47.95918367346938</v>
      </c>
      <c r="M124" s="19">
        <v>1033</v>
      </c>
      <c r="N124" s="19">
        <v>1209</v>
      </c>
      <c r="O124" s="13">
        <f t="shared" si="109"/>
        <v>17.037754114230395</v>
      </c>
      <c r="P124" s="14">
        <f>(N124/N$180)*100</f>
        <v>0.1294446407349115</v>
      </c>
      <c r="Q124" s="19">
        <v>0</v>
      </c>
      <c r="R124" s="15">
        <v>0</v>
      </c>
      <c r="S124" s="36" t="s">
        <v>41</v>
      </c>
      <c r="T124" s="19">
        <v>0</v>
      </c>
      <c r="U124" s="19">
        <v>0</v>
      </c>
      <c r="V124" s="36" t="s">
        <v>41</v>
      </c>
      <c r="W124" s="36" t="s">
        <v>41</v>
      </c>
      <c r="X124" s="18">
        <v>2.090190099999997</v>
      </c>
      <c r="Y124" s="18">
        <v>1.8724924999999997</v>
      </c>
      <c r="Z124" s="13">
        <f t="shared" si="112"/>
        <v>-10.415205774823907</v>
      </c>
      <c r="AA124" s="18">
        <v>24.070757</v>
      </c>
      <c r="AB124" s="18">
        <v>20.664259299999998</v>
      </c>
      <c r="AC124" s="13">
        <f t="shared" si="113"/>
        <v>-14.15201732126664</v>
      </c>
      <c r="AD124" s="14">
        <f>(AB124/AB$180)*100</f>
        <v>0.08796059768947609</v>
      </c>
    </row>
    <row r="125" spans="1:30" s="3" customFormat="1" ht="15">
      <c r="A125" s="4"/>
      <c r="B125" s="10" t="s">
        <v>3</v>
      </c>
      <c r="C125" s="18">
        <v>69.73434728900001</v>
      </c>
      <c r="D125" s="18">
        <v>70.45980117999993</v>
      </c>
      <c r="E125" s="13">
        <f t="shared" si="106"/>
        <v>1.0403107209040294</v>
      </c>
      <c r="F125" s="18">
        <v>680.4637010739998</v>
      </c>
      <c r="G125" s="18">
        <v>705.8546296799999</v>
      </c>
      <c r="H125" s="13">
        <f t="shared" si="107"/>
        <v>3.7314155870364143</v>
      </c>
      <c r="I125" s="14">
        <f>(G125/G$181)*100</f>
        <v>1.201518717478341</v>
      </c>
      <c r="J125" s="19">
        <v>18838</v>
      </c>
      <c r="K125" s="19">
        <v>15704</v>
      </c>
      <c r="L125" s="13">
        <f t="shared" si="108"/>
        <v>-16.636585624800933</v>
      </c>
      <c r="M125" s="19">
        <v>177041</v>
      </c>
      <c r="N125" s="19">
        <v>165274</v>
      </c>
      <c r="O125" s="13">
        <f t="shared" si="109"/>
        <v>-6.646483018057964</v>
      </c>
      <c r="P125" s="14">
        <f>(N125/N$181)*100</f>
        <v>0.6800653343985114</v>
      </c>
      <c r="Q125" s="19">
        <v>0</v>
      </c>
      <c r="R125" s="20">
        <v>0</v>
      </c>
      <c r="S125" s="36" t="s">
        <v>41</v>
      </c>
      <c r="T125" s="19">
        <v>0</v>
      </c>
      <c r="U125" s="19">
        <v>0</v>
      </c>
      <c r="V125" s="36" t="s">
        <v>41</v>
      </c>
      <c r="W125" s="36" t="s">
        <v>41</v>
      </c>
      <c r="X125" s="18">
        <v>986.6428155999995</v>
      </c>
      <c r="Y125" s="18">
        <v>929.1493942999997</v>
      </c>
      <c r="Z125" s="13">
        <f t="shared" si="112"/>
        <v>-5.827176805117338</v>
      </c>
      <c r="AA125" s="18">
        <v>9237.9114588</v>
      </c>
      <c r="AB125" s="18">
        <v>9987.2415276</v>
      </c>
      <c r="AC125" s="13">
        <f t="shared" si="113"/>
        <v>8.11146623500262</v>
      </c>
      <c r="AD125" s="14">
        <f>(AB125/AB$181)*100</f>
        <v>0.6252540368763864</v>
      </c>
    </row>
    <row r="126" spans="1:30" s="3" customFormat="1" ht="15">
      <c r="A126" s="4"/>
      <c r="B126" s="10" t="s">
        <v>4</v>
      </c>
      <c r="C126" s="18">
        <v>0.151778953</v>
      </c>
      <c r="D126" s="18">
        <v>0</v>
      </c>
      <c r="E126" s="13">
        <f t="shared" si="106"/>
        <v>-100</v>
      </c>
      <c r="F126" s="18">
        <v>7.49157287</v>
      </c>
      <c r="G126" s="18">
        <v>0.714697768</v>
      </c>
      <c r="H126" s="13">
        <f t="shared" si="107"/>
        <v>-90.45997709156636</v>
      </c>
      <c r="I126" s="14">
        <f>(G126/G$182)*100</f>
        <v>0.000730258974222213</v>
      </c>
      <c r="J126" s="19">
        <v>0</v>
      </c>
      <c r="K126" s="19">
        <v>0</v>
      </c>
      <c r="L126" s="36" t="s">
        <v>41</v>
      </c>
      <c r="M126" s="19">
        <v>1</v>
      </c>
      <c r="N126" s="19">
        <v>0</v>
      </c>
      <c r="O126" s="13">
        <f t="shared" si="109"/>
        <v>-100</v>
      </c>
      <c r="P126" s="14">
        <f>(N126/N$182)*100</f>
        <v>0</v>
      </c>
      <c r="Q126" s="19">
        <v>291</v>
      </c>
      <c r="R126" s="15">
        <v>-425</v>
      </c>
      <c r="S126" s="13">
        <f t="shared" si="110"/>
        <v>-246.04810996563575</v>
      </c>
      <c r="T126" s="19">
        <v>4035</v>
      </c>
      <c r="U126" s="19">
        <v>-2430</v>
      </c>
      <c r="V126" s="13">
        <f t="shared" si="111"/>
        <v>-160.22304832713755</v>
      </c>
      <c r="W126" s="14">
        <f>(U126/U$182)*100</f>
        <v>-0.0024006966406716007</v>
      </c>
      <c r="X126" s="18">
        <v>12.100450599999999</v>
      </c>
      <c r="Y126" s="18">
        <v>-87.9563481</v>
      </c>
      <c r="Z126" s="13">
        <f t="shared" si="112"/>
        <v>-826.8848988152557</v>
      </c>
      <c r="AA126" s="18">
        <v>38.76442269999999</v>
      </c>
      <c r="AB126" s="18">
        <v>-520.161497041</v>
      </c>
      <c r="AC126" s="13">
        <f t="shared" si="113"/>
        <v>-1441.8528145422376</v>
      </c>
      <c r="AD126" s="14">
        <f>(AB126/AB$182)*100</f>
        <v>-0.05991028222023211</v>
      </c>
    </row>
    <row r="127" spans="1:30" s="3" customFormat="1" ht="15">
      <c r="A127" s="4"/>
      <c r="B127" s="10" t="s">
        <v>5</v>
      </c>
      <c r="C127" s="18">
        <v>6.6766731639999986</v>
      </c>
      <c r="D127" s="18">
        <v>0.9861179090000001</v>
      </c>
      <c r="E127" s="13">
        <f t="shared" si="106"/>
        <v>-85.23040015921318</v>
      </c>
      <c r="F127" s="18">
        <v>44.294551856999995</v>
      </c>
      <c r="G127" s="18">
        <v>40.210392690999996</v>
      </c>
      <c r="H127" s="13">
        <f t="shared" si="107"/>
        <v>-9.220454874868697</v>
      </c>
      <c r="I127" s="14">
        <f>(G127/G$183)*100</f>
        <v>0.1500813517673267</v>
      </c>
      <c r="J127" s="19">
        <v>0</v>
      </c>
      <c r="K127" s="19">
        <v>0</v>
      </c>
      <c r="L127" s="36" t="s">
        <v>41</v>
      </c>
      <c r="M127" s="19">
        <v>12</v>
      </c>
      <c r="N127" s="19">
        <v>13</v>
      </c>
      <c r="O127" s="13">
        <f t="shared" si="109"/>
        <v>8.333333333333332</v>
      </c>
      <c r="P127" s="14">
        <f>(N127/N$183)*100</f>
        <v>0.5150554675118859</v>
      </c>
      <c r="Q127" s="19">
        <v>-202</v>
      </c>
      <c r="R127" s="15">
        <v>-2011</v>
      </c>
      <c r="S127" s="13">
        <f t="shared" si="110"/>
        <v>895.5445544554456</v>
      </c>
      <c r="T127" s="19">
        <v>23785</v>
      </c>
      <c r="U127" s="19">
        <v>-2896</v>
      </c>
      <c r="V127" s="13">
        <f t="shared" si="111"/>
        <v>-112.17574101324364</v>
      </c>
      <c r="W127" s="14">
        <f>(U127/U$183)*100</f>
        <v>-0.04728851168390374</v>
      </c>
      <c r="X127" s="18">
        <v>-42.216719700000006</v>
      </c>
      <c r="Y127" s="18">
        <v>-18.258516999999998</v>
      </c>
      <c r="Z127" s="13">
        <f t="shared" si="112"/>
        <v>-56.75050754831623</v>
      </c>
      <c r="AA127" s="18">
        <v>304.81064430000004</v>
      </c>
      <c r="AB127" s="18">
        <v>12.1896039</v>
      </c>
      <c r="AC127" s="13">
        <f t="shared" si="113"/>
        <v>-96.00092577869334</v>
      </c>
      <c r="AD127" s="14">
        <f>(AB127/AB$183)*100</f>
        <v>0.013790038017457882</v>
      </c>
    </row>
    <row r="128" spans="1:30" ht="14.25">
      <c r="A128" s="4"/>
      <c r="B128" s="10" t="s">
        <v>23</v>
      </c>
      <c r="C128" s="18">
        <v>1.0954139010000001</v>
      </c>
      <c r="D128" s="18">
        <v>0.667375957</v>
      </c>
      <c r="E128" s="13">
        <f t="shared" si="106"/>
        <v>-39.07545299628256</v>
      </c>
      <c r="F128" s="18">
        <v>30.660518064000133</v>
      </c>
      <c r="G128" s="18">
        <v>13.727701125966103</v>
      </c>
      <c r="H128" s="13">
        <f t="shared" si="107"/>
        <v>-55.22678026081888</v>
      </c>
      <c r="I128" s="14">
        <f>(G128/G$184)*100</f>
        <v>0.3119407706068257</v>
      </c>
      <c r="J128" s="19">
        <v>7</v>
      </c>
      <c r="K128" s="19">
        <v>4</v>
      </c>
      <c r="L128" s="13">
        <f t="shared" si="108"/>
        <v>-42.857142857142854</v>
      </c>
      <c r="M128" s="19">
        <v>50</v>
      </c>
      <c r="N128" s="19">
        <v>33</v>
      </c>
      <c r="O128" s="13">
        <f t="shared" si="109"/>
        <v>-34</v>
      </c>
      <c r="P128" s="14">
        <f>(N128/N$184)*100</f>
        <v>0.12651433829167305</v>
      </c>
      <c r="Q128" s="19">
        <v>9762</v>
      </c>
      <c r="R128" s="15">
        <v>3003</v>
      </c>
      <c r="S128" s="13">
        <f t="shared" si="110"/>
        <v>-69.23786109403811</v>
      </c>
      <c r="T128" s="19">
        <v>2873997</v>
      </c>
      <c r="U128" s="19">
        <v>604081</v>
      </c>
      <c r="V128" s="13">
        <f t="shared" si="111"/>
        <v>-78.98115412089852</v>
      </c>
      <c r="W128" s="14">
        <f>(U128/U$184)*100</f>
        <v>0.8425761939283368</v>
      </c>
      <c r="X128" s="18">
        <v>1121.6274042000002</v>
      </c>
      <c r="Y128" s="18">
        <v>548.9436275</v>
      </c>
      <c r="Z128" s="13">
        <f t="shared" si="112"/>
        <v>-51.05829035164011</v>
      </c>
      <c r="AA128" s="18">
        <v>23381.530883299998</v>
      </c>
      <c r="AB128" s="18">
        <v>10751.5797382</v>
      </c>
      <c r="AC128" s="13">
        <f t="shared" si="113"/>
        <v>-54.01678447890169</v>
      </c>
      <c r="AD128" s="14">
        <f>(AB128/AB$184)*100</f>
        <v>0.7464790749358167</v>
      </c>
    </row>
    <row r="129" spans="1:30" ht="14.25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0.0027401000000000053</v>
      </c>
      <c r="D130" s="6">
        <f>D131+D132+D133+D134+D135</f>
        <v>0.0007667</v>
      </c>
      <c r="E130" s="7">
        <f>((D130-C130)/C130)*100</f>
        <v>-72.01926936973109</v>
      </c>
      <c r="F130" s="6">
        <f>F131+F132+F133+F134+F135</f>
        <v>0.0652118</v>
      </c>
      <c r="G130" s="6">
        <f>G131+G132+G133+G134+G135</f>
        <v>0.009522300000000001</v>
      </c>
      <c r="H130" s="7">
        <f>((G130-F130)/F130)*100</f>
        <v>-85.39788811227417</v>
      </c>
      <c r="I130" s="8">
        <f>(G130/G$179)*100</f>
        <v>4.429924493980936E-06</v>
      </c>
      <c r="J130" s="9">
        <f>J131+J132+J133+J134+J135</f>
        <v>0</v>
      </c>
      <c r="K130" s="9">
        <f>K131+K132+K133+K134+K135</f>
        <v>0</v>
      </c>
      <c r="L130" s="37" t="s">
        <v>41</v>
      </c>
      <c r="M130" s="9">
        <f>M131+M132+M133+M134+M135</f>
        <v>0</v>
      </c>
      <c r="N130" s="9">
        <f>N131+N132+N133+N134+N135</f>
        <v>0</v>
      </c>
      <c r="O130" s="37" t="s">
        <v>41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7" t="s">
        <v>41</v>
      </c>
      <c r="T130" s="9">
        <f>T131+T132+T133+T134+T135</f>
        <v>0</v>
      </c>
      <c r="U130" s="9">
        <f>U131+U132+U133+U134+U135</f>
        <v>0</v>
      </c>
      <c r="V130" s="37" t="s">
        <v>41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7" t="s">
        <v>41</v>
      </c>
      <c r="AA130" s="6">
        <f>AA131+AA132+AA133+AA134+AA135</f>
        <v>0</v>
      </c>
      <c r="AB130" s="6">
        <f>AB131+AB132+AB133+AB134+AB135</f>
        <v>0</v>
      </c>
      <c r="AC130" s="37" t="s">
        <v>41</v>
      </c>
      <c r="AD130" s="8">
        <f>(AB130/AB$179)*100</f>
        <v>0</v>
      </c>
    </row>
    <row r="131" spans="1:30" ht="14.25">
      <c r="A131" s="4"/>
      <c r="B131" s="10" t="s">
        <v>2</v>
      </c>
      <c r="C131" s="18">
        <v>0</v>
      </c>
      <c r="D131" s="18">
        <v>0</v>
      </c>
      <c r="E131" s="36" t="s">
        <v>41</v>
      </c>
      <c r="F131" s="18">
        <v>0</v>
      </c>
      <c r="G131" s="18">
        <v>0</v>
      </c>
      <c r="H131" s="36" t="s">
        <v>41</v>
      </c>
      <c r="I131" s="14">
        <f>(G131/G$180)*100</f>
        <v>0</v>
      </c>
      <c r="J131" s="19">
        <v>0</v>
      </c>
      <c r="K131" s="19">
        <v>0</v>
      </c>
      <c r="L131" s="36" t="s">
        <v>41</v>
      </c>
      <c r="M131" s="19">
        <v>0</v>
      </c>
      <c r="N131" s="19">
        <v>0</v>
      </c>
      <c r="O131" s="36" t="s">
        <v>41</v>
      </c>
      <c r="P131" s="14">
        <f>(N131/N$180)*100</f>
        <v>0</v>
      </c>
      <c r="Q131" s="19">
        <v>0</v>
      </c>
      <c r="R131" s="15">
        <v>0</v>
      </c>
      <c r="S131" s="36" t="s">
        <v>41</v>
      </c>
      <c r="T131" s="19">
        <v>0</v>
      </c>
      <c r="U131" s="19">
        <v>0</v>
      </c>
      <c r="V131" s="36" t="s">
        <v>41</v>
      </c>
      <c r="W131" s="36" t="s">
        <v>41</v>
      </c>
      <c r="X131" s="18">
        <v>0</v>
      </c>
      <c r="Y131" s="18">
        <v>0</v>
      </c>
      <c r="Z131" s="36" t="s">
        <v>41</v>
      </c>
      <c r="AA131" s="18">
        <v>0</v>
      </c>
      <c r="AB131" s="18">
        <v>0</v>
      </c>
      <c r="AC131" s="36" t="s">
        <v>41</v>
      </c>
      <c r="AD131" s="14">
        <f>(AB131/AB$180)*100</f>
        <v>0</v>
      </c>
    </row>
    <row r="132" spans="1:30" ht="14.25">
      <c r="A132" s="4"/>
      <c r="B132" s="10" t="s">
        <v>3</v>
      </c>
      <c r="C132" s="18">
        <v>0.0027401000000000053</v>
      </c>
      <c r="D132" s="18">
        <v>0.0007667</v>
      </c>
      <c r="E132" s="13">
        <f>((D132-C132)/C132)*100</f>
        <v>-72.01926936973109</v>
      </c>
      <c r="F132" s="18">
        <v>0.0652118</v>
      </c>
      <c r="G132" s="18">
        <v>0.009522300000000001</v>
      </c>
      <c r="H132" s="13">
        <f>((G132-F132)/F132)*100</f>
        <v>-85.39788811227417</v>
      </c>
      <c r="I132" s="14">
        <f>(G132/G$181)*100</f>
        <v>1.620903398852948E-05</v>
      </c>
      <c r="J132" s="19">
        <v>0</v>
      </c>
      <c r="K132" s="19">
        <v>0</v>
      </c>
      <c r="L132" s="36" t="s">
        <v>41</v>
      </c>
      <c r="M132" s="19">
        <v>0</v>
      </c>
      <c r="N132" s="19">
        <v>0</v>
      </c>
      <c r="O132" s="36" t="s">
        <v>41</v>
      </c>
      <c r="P132" s="14">
        <f>(N132/N$181)*100</f>
        <v>0</v>
      </c>
      <c r="Q132" s="19">
        <v>0</v>
      </c>
      <c r="R132" s="15">
        <v>0</v>
      </c>
      <c r="S132" s="36" t="s">
        <v>41</v>
      </c>
      <c r="T132" s="19">
        <v>0</v>
      </c>
      <c r="U132" s="19">
        <v>0</v>
      </c>
      <c r="V132" s="36" t="s">
        <v>41</v>
      </c>
      <c r="W132" s="36" t="s">
        <v>41</v>
      </c>
      <c r="X132" s="18">
        <v>0</v>
      </c>
      <c r="Y132" s="18">
        <v>0</v>
      </c>
      <c r="Z132" s="36" t="s">
        <v>41</v>
      </c>
      <c r="AA132" s="18">
        <v>0</v>
      </c>
      <c r="AB132" s="18">
        <v>0</v>
      </c>
      <c r="AC132" s="36" t="s">
        <v>41</v>
      </c>
      <c r="AD132" s="14">
        <f>(AB132/AB$181)*100</f>
        <v>0</v>
      </c>
    </row>
    <row r="133" spans="1:30" ht="14.25">
      <c r="A133" s="4"/>
      <c r="B133" s="10" t="s">
        <v>4</v>
      </c>
      <c r="C133" s="18">
        <v>0</v>
      </c>
      <c r="D133" s="18">
        <v>0</v>
      </c>
      <c r="E133" s="36" t="s">
        <v>41</v>
      </c>
      <c r="F133" s="18">
        <v>0</v>
      </c>
      <c r="G133" s="18">
        <v>0</v>
      </c>
      <c r="H133" s="36" t="s">
        <v>41</v>
      </c>
      <c r="I133" s="14">
        <f>(G133/G$182)*100</f>
        <v>0</v>
      </c>
      <c r="J133" s="19">
        <v>0</v>
      </c>
      <c r="K133" s="19">
        <v>0</v>
      </c>
      <c r="L133" s="36" t="s">
        <v>41</v>
      </c>
      <c r="M133" s="19">
        <v>0</v>
      </c>
      <c r="N133" s="19">
        <v>0</v>
      </c>
      <c r="O133" s="36" t="s">
        <v>41</v>
      </c>
      <c r="P133" s="14">
        <f>(N133/N$182)*100</f>
        <v>0</v>
      </c>
      <c r="Q133" s="19">
        <v>0</v>
      </c>
      <c r="R133" s="15">
        <v>0</v>
      </c>
      <c r="S133" s="36" t="s">
        <v>41</v>
      </c>
      <c r="T133" s="19">
        <v>0</v>
      </c>
      <c r="U133" s="19">
        <v>0</v>
      </c>
      <c r="V133" s="36" t="s">
        <v>41</v>
      </c>
      <c r="W133" s="14">
        <f>(U133/U$182)*100</f>
        <v>0</v>
      </c>
      <c r="X133" s="18">
        <v>0</v>
      </c>
      <c r="Y133" s="18">
        <v>0</v>
      </c>
      <c r="Z133" s="36" t="s">
        <v>41</v>
      </c>
      <c r="AA133" s="18">
        <v>0</v>
      </c>
      <c r="AB133" s="18">
        <v>0</v>
      </c>
      <c r="AC133" s="36" t="s">
        <v>41</v>
      </c>
      <c r="AD133" s="14">
        <f>(AB133/AB$182)*100</f>
        <v>0</v>
      </c>
    </row>
    <row r="134" spans="1:30" ht="14.25">
      <c r="A134" s="4"/>
      <c r="B134" s="10" t="s">
        <v>5</v>
      </c>
      <c r="C134" s="18">
        <v>0</v>
      </c>
      <c r="D134" s="18">
        <v>0</v>
      </c>
      <c r="E134" s="36" t="s">
        <v>41</v>
      </c>
      <c r="F134" s="18">
        <v>0</v>
      </c>
      <c r="G134" s="18">
        <v>0</v>
      </c>
      <c r="H134" s="36" t="s">
        <v>41</v>
      </c>
      <c r="I134" s="14">
        <f>(G134/G$183)*100</f>
        <v>0</v>
      </c>
      <c r="J134" s="19">
        <v>0</v>
      </c>
      <c r="K134" s="19">
        <v>0</v>
      </c>
      <c r="L134" s="36" t="s">
        <v>41</v>
      </c>
      <c r="M134" s="19">
        <v>0</v>
      </c>
      <c r="N134" s="19">
        <v>0</v>
      </c>
      <c r="O134" s="36" t="s">
        <v>41</v>
      </c>
      <c r="P134" s="14">
        <f>(N134/N$183)*100</f>
        <v>0</v>
      </c>
      <c r="Q134" s="19">
        <v>0</v>
      </c>
      <c r="R134" s="20">
        <v>0</v>
      </c>
      <c r="S134" s="36" t="s">
        <v>41</v>
      </c>
      <c r="T134" s="19">
        <v>0</v>
      </c>
      <c r="U134" s="19">
        <v>0</v>
      </c>
      <c r="V134" s="36" t="s">
        <v>41</v>
      </c>
      <c r="W134" s="14">
        <f>(U134/U$183)*100</f>
        <v>0</v>
      </c>
      <c r="X134" s="18">
        <v>0</v>
      </c>
      <c r="Y134" s="18">
        <v>0</v>
      </c>
      <c r="Z134" s="36" t="s">
        <v>41</v>
      </c>
      <c r="AA134" s="18">
        <v>0</v>
      </c>
      <c r="AB134" s="18">
        <v>0</v>
      </c>
      <c r="AC134" s="36" t="s">
        <v>41</v>
      </c>
      <c r="AD134" s="14">
        <f>(AB134/AB$183)*100</f>
        <v>0</v>
      </c>
    </row>
    <row r="135" spans="1:30" ht="14.25">
      <c r="A135" s="4"/>
      <c r="B135" s="10" t="s">
        <v>23</v>
      </c>
      <c r="C135" s="18">
        <v>0</v>
      </c>
      <c r="D135" s="18">
        <v>0</v>
      </c>
      <c r="E135" s="36" t="s">
        <v>41</v>
      </c>
      <c r="F135" s="18">
        <v>0</v>
      </c>
      <c r="G135" s="18">
        <v>0</v>
      </c>
      <c r="H135" s="36" t="s">
        <v>41</v>
      </c>
      <c r="I135" s="14">
        <f>(G135/G$184)*100</f>
        <v>0</v>
      </c>
      <c r="J135" s="19">
        <v>0</v>
      </c>
      <c r="K135" s="19">
        <v>0</v>
      </c>
      <c r="L135" s="36" t="s">
        <v>41</v>
      </c>
      <c r="M135" s="19">
        <v>0</v>
      </c>
      <c r="N135" s="19">
        <v>0</v>
      </c>
      <c r="O135" s="36" t="s">
        <v>41</v>
      </c>
      <c r="P135" s="14">
        <f>(N135/N$184)*100</f>
        <v>0</v>
      </c>
      <c r="Q135" s="19">
        <v>0</v>
      </c>
      <c r="R135" s="15">
        <v>0</v>
      </c>
      <c r="S135" s="36" t="s">
        <v>41</v>
      </c>
      <c r="T135" s="19">
        <v>0</v>
      </c>
      <c r="U135" s="19">
        <v>0</v>
      </c>
      <c r="V135" s="36" t="s">
        <v>41</v>
      </c>
      <c r="W135" s="14">
        <f>(U135/U$184)*100</f>
        <v>0</v>
      </c>
      <c r="X135" s="18">
        <v>0</v>
      </c>
      <c r="Y135" s="18">
        <v>0</v>
      </c>
      <c r="Z135" s="36" t="s">
        <v>41</v>
      </c>
      <c r="AA135" s="18">
        <v>0</v>
      </c>
      <c r="AB135" s="18">
        <v>0</v>
      </c>
      <c r="AC135" s="36" t="s">
        <v>41</v>
      </c>
      <c r="AD135" s="14">
        <f>(AB135/AB$184)*100</f>
        <v>0</v>
      </c>
    </row>
    <row r="136" spans="1:30" ht="14.25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1344.4677780310103</v>
      </c>
      <c r="D137" s="6">
        <f>D138+D139+D140+D141+D142</f>
        <v>1595.376623467</v>
      </c>
      <c r="E137" s="7">
        <f aca="true" t="shared" si="114" ref="E137:E142">((D137-C137)/C137)*100</f>
        <v>18.662317501089447</v>
      </c>
      <c r="F137" s="6">
        <f>F138+F139+F140+F141+F142</f>
        <v>10813.967437277002</v>
      </c>
      <c r="G137" s="6">
        <f>G138+G139+G140+G141+G142</f>
        <v>14382.510064214006</v>
      </c>
      <c r="H137" s="7">
        <f aca="true" t="shared" si="115" ref="H137:H142">((G137-F137)/F137)*100</f>
        <v>32.99938387677979</v>
      </c>
      <c r="I137" s="8">
        <f>(G137/G$179)*100</f>
        <v>6.69097104884208</v>
      </c>
      <c r="J137" s="9">
        <f>J138+J139+J140+J141+J142</f>
        <v>149736</v>
      </c>
      <c r="K137" s="9">
        <f>K138+K139+K140+K141+K142</f>
        <v>161083</v>
      </c>
      <c r="L137" s="7">
        <f aca="true" t="shared" si="116" ref="L137:L142">((K137-J137)/J137)*100</f>
        <v>7.578003953625047</v>
      </c>
      <c r="M137" s="9">
        <f>M138+M139+M140+M141+M142</f>
        <v>1191040</v>
      </c>
      <c r="N137" s="9">
        <f>N138+N139+N140+N141+N142</f>
        <v>1315168</v>
      </c>
      <c r="O137" s="7">
        <f aca="true" t="shared" si="117" ref="O137:O142">((N137-M137)/M137)*100</f>
        <v>10.421816227834498</v>
      </c>
      <c r="P137" s="8">
        <f>(N137/N$179)*100</f>
        <v>5.20503867285065</v>
      </c>
      <c r="Q137" s="9">
        <f>Q138+Q139+Q140+Q141+Q142</f>
        <v>360558</v>
      </c>
      <c r="R137" s="9">
        <f>R138+R139+R140+R141+R142</f>
        <v>1215458</v>
      </c>
      <c r="S137" s="7">
        <f aca="true" t="shared" si="118" ref="S137:S142">((R137-Q137)/Q137)*100</f>
        <v>237.10470992184338</v>
      </c>
      <c r="T137" s="9">
        <f>T138+T139+T140+T141+T142</f>
        <v>2873028</v>
      </c>
      <c r="U137" s="9">
        <f>U138+U139+U140+U141+U142</f>
        <v>5568357</v>
      </c>
      <c r="V137" s="7">
        <f aca="true" t="shared" si="119" ref="V137:V142">((U137-T137)/T137)*100</f>
        <v>93.8149227922596</v>
      </c>
      <c r="W137" s="8">
        <f>(U137/U$179)*100</f>
        <v>3.1101319440826756</v>
      </c>
      <c r="X137" s="6">
        <f>X138+X139+X140+X141+X142</f>
        <v>36031.002234</v>
      </c>
      <c r="Y137" s="6">
        <f>Y138+Y139+Y140+Y141+Y142</f>
        <v>52433.984918999995</v>
      </c>
      <c r="Z137" s="7">
        <f aca="true" t="shared" si="120" ref="Z137:Z142">((Y137-X137)/X137)*100</f>
        <v>45.524636196551924</v>
      </c>
      <c r="AA137" s="6">
        <f>AA138+AA139+AA140+AA141+AA142</f>
        <v>266578.23511899996</v>
      </c>
      <c r="AB137" s="6">
        <f>AB138+AB139+AB140+AB141+AB142</f>
        <v>384839.530099</v>
      </c>
      <c r="AC137" s="7">
        <f aca="true" t="shared" si="121" ref="AC137:AC142">((AB137-AA137)/AA137)*100</f>
        <v>44.36269709986206</v>
      </c>
      <c r="AD137" s="8">
        <f>(AB137/AB$179)*100</f>
        <v>9.578517154948047</v>
      </c>
    </row>
    <row r="138" spans="1:30" s="24" customFormat="1" ht="14.25">
      <c r="A138" s="26"/>
      <c r="B138" s="27" t="s">
        <v>2</v>
      </c>
      <c r="C138" s="18">
        <v>65.4684726729999</v>
      </c>
      <c r="D138" s="18">
        <v>141.41826398600043</v>
      </c>
      <c r="E138" s="13">
        <f t="shared" si="114"/>
        <v>116.00971920080134</v>
      </c>
      <c r="F138" s="18">
        <v>609.923265419</v>
      </c>
      <c r="G138" s="18">
        <v>1378.5944782500003</v>
      </c>
      <c r="H138" s="13">
        <f t="shared" si="115"/>
        <v>126.02752779121238</v>
      </c>
      <c r="I138" s="14">
        <f>(G138/G$180)*100</f>
        <v>5.078647834344154</v>
      </c>
      <c r="J138" s="19">
        <v>1589</v>
      </c>
      <c r="K138" s="19">
        <v>2988</v>
      </c>
      <c r="L138" s="13">
        <f t="shared" si="116"/>
        <v>88.0427942101951</v>
      </c>
      <c r="M138" s="19">
        <v>15338</v>
      </c>
      <c r="N138" s="19">
        <v>27094</v>
      </c>
      <c r="O138" s="13">
        <f t="shared" si="117"/>
        <v>76.64623810144738</v>
      </c>
      <c r="P138" s="14">
        <f>(N138/N$180)*100</f>
        <v>2.9008875898028887</v>
      </c>
      <c r="Q138" s="19">
        <v>0</v>
      </c>
      <c r="R138" s="15">
        <v>0</v>
      </c>
      <c r="S138" s="36" t="s">
        <v>41</v>
      </c>
      <c r="T138" s="19">
        <v>0</v>
      </c>
      <c r="U138" s="19">
        <v>0</v>
      </c>
      <c r="V138" s="36" t="s">
        <v>41</v>
      </c>
      <c r="W138" s="36" t="s">
        <v>41</v>
      </c>
      <c r="X138" s="18">
        <v>75.621214</v>
      </c>
      <c r="Y138" s="18">
        <v>144.730168</v>
      </c>
      <c r="Z138" s="13">
        <f t="shared" si="120"/>
        <v>91.38831598233797</v>
      </c>
      <c r="AA138" s="18">
        <v>736.0262799999999</v>
      </c>
      <c r="AB138" s="18">
        <v>1343.6096619999998</v>
      </c>
      <c r="AC138" s="13">
        <f t="shared" si="121"/>
        <v>82.54914240290442</v>
      </c>
      <c r="AD138" s="14">
        <f>(AB138/AB$180)*100</f>
        <v>5.719281161501634</v>
      </c>
    </row>
    <row r="139" spans="1:30" ht="14.25">
      <c r="A139" s="26"/>
      <c r="B139" s="27" t="s">
        <v>3</v>
      </c>
      <c r="C139" s="18">
        <v>1008.8259383520103</v>
      </c>
      <c r="D139" s="18">
        <v>1173.337971239999</v>
      </c>
      <c r="E139" s="13">
        <f t="shared" si="114"/>
        <v>16.30727627371783</v>
      </c>
      <c r="F139" s="18">
        <v>7060.3584805360015</v>
      </c>
      <c r="G139" s="18">
        <v>8330.657390765004</v>
      </c>
      <c r="H139" s="13">
        <f t="shared" si="115"/>
        <v>17.991988844914356</v>
      </c>
      <c r="I139" s="14">
        <f>(G139/G$181)*100</f>
        <v>14.180598048129573</v>
      </c>
      <c r="J139" s="19">
        <v>148066</v>
      </c>
      <c r="K139" s="19">
        <v>158059</v>
      </c>
      <c r="L139" s="13">
        <f t="shared" si="116"/>
        <v>6.749017330109545</v>
      </c>
      <c r="M139" s="19">
        <v>1175134</v>
      </c>
      <c r="N139" s="19">
        <v>1287452</v>
      </c>
      <c r="O139" s="13">
        <f t="shared" si="117"/>
        <v>9.557888717371805</v>
      </c>
      <c r="P139" s="14">
        <f>(N139/N$181)*100</f>
        <v>5.2975753893657345</v>
      </c>
      <c r="Q139" s="19">
        <v>0</v>
      </c>
      <c r="R139" s="15">
        <v>0</v>
      </c>
      <c r="S139" s="36" t="s">
        <v>41</v>
      </c>
      <c r="T139" s="19">
        <v>0</v>
      </c>
      <c r="U139" s="19">
        <v>0</v>
      </c>
      <c r="V139" s="36" t="s">
        <v>41</v>
      </c>
      <c r="W139" s="36" t="s">
        <v>41</v>
      </c>
      <c r="X139" s="18">
        <v>12603.643001999999</v>
      </c>
      <c r="Y139" s="18">
        <v>14564.021084</v>
      </c>
      <c r="Z139" s="13">
        <f t="shared" si="120"/>
        <v>15.55405910568016</v>
      </c>
      <c r="AA139" s="18">
        <v>96878.22070199998</v>
      </c>
      <c r="AB139" s="18">
        <v>114534.58339500001</v>
      </c>
      <c r="AC139" s="13">
        <f t="shared" si="121"/>
        <v>18.22531686178618</v>
      </c>
      <c r="AD139" s="14">
        <f>(AB139/AB$181)*100</f>
        <v>7.170469486671963</v>
      </c>
    </row>
    <row r="140" spans="1:30" ht="14.25">
      <c r="A140" s="26"/>
      <c r="B140" s="27" t="s">
        <v>4</v>
      </c>
      <c r="C140" s="18">
        <v>251.0769468789999</v>
      </c>
      <c r="D140" s="18">
        <v>249.77308590200056</v>
      </c>
      <c r="E140" s="13">
        <f t="shared" si="114"/>
        <v>-0.5193073251873291</v>
      </c>
      <c r="F140" s="18">
        <v>3010.7985642369995</v>
      </c>
      <c r="G140" s="18">
        <v>4493.150628300002</v>
      </c>
      <c r="H140" s="13">
        <f t="shared" si="115"/>
        <v>49.234514778595354</v>
      </c>
      <c r="I140" s="14">
        <f>(G140/G$182)*100</f>
        <v>4.590980573550989</v>
      </c>
      <c r="J140" s="19">
        <v>5</v>
      </c>
      <c r="K140" s="19">
        <v>8</v>
      </c>
      <c r="L140" s="13">
        <f t="shared" si="116"/>
        <v>60</v>
      </c>
      <c r="M140" s="19">
        <v>77</v>
      </c>
      <c r="N140" s="19">
        <v>77</v>
      </c>
      <c r="O140" s="13">
        <f t="shared" si="117"/>
        <v>0</v>
      </c>
      <c r="P140" s="14">
        <f>(N140/N$182)*100</f>
        <v>3.9568345323741005</v>
      </c>
      <c r="Q140" s="19">
        <v>23106</v>
      </c>
      <c r="R140" s="15">
        <v>26436</v>
      </c>
      <c r="S140" s="13">
        <f t="shared" si="118"/>
        <v>14.411841080238899</v>
      </c>
      <c r="T140" s="19">
        <v>291602</v>
      </c>
      <c r="U140" s="19">
        <v>276359</v>
      </c>
      <c r="V140" s="13">
        <f t="shared" si="119"/>
        <v>-5.227330402397789</v>
      </c>
      <c r="W140" s="14">
        <f>(U140/U$182)*100</f>
        <v>0.27302638803265966</v>
      </c>
      <c r="X140" s="18">
        <v>3471.9604659999995</v>
      </c>
      <c r="Y140" s="18">
        <v>5087.587807</v>
      </c>
      <c r="Z140" s="13">
        <f t="shared" si="120"/>
        <v>46.53357539123547</v>
      </c>
      <c r="AA140" s="18">
        <v>31335.288426</v>
      </c>
      <c r="AB140" s="18">
        <v>40883.921614000006</v>
      </c>
      <c r="AC140" s="13">
        <f t="shared" si="121"/>
        <v>30.47245986118694</v>
      </c>
      <c r="AD140" s="14">
        <f>(AB140/AB$182)*100</f>
        <v>4.708859260245333</v>
      </c>
    </row>
    <row r="141" spans="1:30" ht="14.25">
      <c r="A141" s="26"/>
      <c r="B141" s="27" t="s">
        <v>5</v>
      </c>
      <c r="C141" s="18">
        <v>8.012597698</v>
      </c>
      <c r="D141" s="18">
        <v>3.740950801000001</v>
      </c>
      <c r="E141" s="13">
        <f t="shared" si="114"/>
        <v>-53.311635726653684</v>
      </c>
      <c r="F141" s="18">
        <v>15.255528334000001</v>
      </c>
      <c r="G141" s="18">
        <v>11.848601696000003</v>
      </c>
      <c r="H141" s="13">
        <f t="shared" si="115"/>
        <v>-22.332406740754955</v>
      </c>
      <c r="I141" s="14">
        <f>(G141/G$183)*100</f>
        <v>0.04422374515845835</v>
      </c>
      <c r="J141" s="19">
        <v>0</v>
      </c>
      <c r="K141" s="19">
        <v>0</v>
      </c>
      <c r="L141" s="36" t="s">
        <v>41</v>
      </c>
      <c r="M141" s="19">
        <v>2</v>
      </c>
      <c r="N141" s="19">
        <v>0</v>
      </c>
      <c r="O141" s="13">
        <f t="shared" si="117"/>
        <v>-100</v>
      </c>
      <c r="P141" s="14">
        <f>(N141/N$183)*100</f>
        <v>0</v>
      </c>
      <c r="Q141" s="19">
        <v>15334</v>
      </c>
      <c r="R141" s="15">
        <v>6500</v>
      </c>
      <c r="S141" s="13">
        <f t="shared" si="118"/>
        <v>-57.610538672231634</v>
      </c>
      <c r="T141" s="19">
        <v>28054</v>
      </c>
      <c r="U141" s="19">
        <v>19309</v>
      </c>
      <c r="V141" s="13">
        <f t="shared" si="119"/>
        <v>-31.17202537962501</v>
      </c>
      <c r="W141" s="14">
        <f>(U141/U$183)*100</f>
        <v>0.31529484533995067</v>
      </c>
      <c r="X141" s="18">
        <v>0.538052</v>
      </c>
      <c r="Y141" s="18">
        <v>-0.10234000000000008</v>
      </c>
      <c r="Z141" s="13">
        <f t="shared" si="120"/>
        <v>-119.02046642331969</v>
      </c>
      <c r="AA141" s="18">
        <v>66.580011</v>
      </c>
      <c r="AB141" s="18">
        <v>-18.615872</v>
      </c>
      <c r="AC141" s="13">
        <f t="shared" si="121"/>
        <v>-127.9601515836337</v>
      </c>
      <c r="AD141" s="14">
        <f>(AB141/AB$183)*100</f>
        <v>-0.021060043026347206</v>
      </c>
    </row>
    <row r="142" spans="1:30" ht="14.25">
      <c r="A142" s="26"/>
      <c r="B142" s="10" t="s">
        <v>23</v>
      </c>
      <c r="C142" s="18">
        <v>11.083822429000001</v>
      </c>
      <c r="D142" s="18">
        <v>27.106351538000002</v>
      </c>
      <c r="E142" s="13">
        <f t="shared" si="114"/>
        <v>144.55779323095467</v>
      </c>
      <c r="F142" s="18">
        <v>117.631598751</v>
      </c>
      <c r="G142" s="18">
        <v>168.258965203</v>
      </c>
      <c r="H142" s="13">
        <f t="shared" si="115"/>
        <v>43.038917254849956</v>
      </c>
      <c r="I142" s="14">
        <f>(G142/G$184)*100</f>
        <v>3.82342467870687</v>
      </c>
      <c r="J142" s="19">
        <v>76</v>
      </c>
      <c r="K142" s="19">
        <v>28</v>
      </c>
      <c r="L142" s="13">
        <f t="shared" si="116"/>
        <v>-63.1578947368421</v>
      </c>
      <c r="M142" s="19">
        <v>489</v>
      </c>
      <c r="N142" s="19">
        <v>545</v>
      </c>
      <c r="O142" s="13">
        <f t="shared" si="117"/>
        <v>11.451942740286299</v>
      </c>
      <c r="P142" s="14">
        <f>(N142/N$184)*100</f>
        <v>2.089403465726116</v>
      </c>
      <c r="Q142" s="19">
        <v>322118</v>
      </c>
      <c r="R142" s="15">
        <v>1182522</v>
      </c>
      <c r="S142" s="13">
        <f t="shared" si="118"/>
        <v>267.1083267622424</v>
      </c>
      <c r="T142" s="19">
        <v>2553372</v>
      </c>
      <c r="U142" s="19">
        <v>5272689</v>
      </c>
      <c r="V142" s="13">
        <f t="shared" si="119"/>
        <v>106.4990530169517</v>
      </c>
      <c r="W142" s="14">
        <f>(U142/U$184)*100</f>
        <v>7.354381663034938</v>
      </c>
      <c r="X142" s="18">
        <v>19879.239500000003</v>
      </c>
      <c r="Y142" s="18">
        <v>32637.7482</v>
      </c>
      <c r="Z142" s="13">
        <f t="shared" si="120"/>
        <v>64.18006433294391</v>
      </c>
      <c r="AA142" s="18">
        <v>137562.1197</v>
      </c>
      <c r="AB142" s="18">
        <v>228096.0313</v>
      </c>
      <c r="AC142" s="13">
        <f t="shared" si="121"/>
        <v>65.81311177629374</v>
      </c>
      <c r="AD142" s="14">
        <f>(AB142/AB$184)*100</f>
        <v>15.836641552905512</v>
      </c>
    </row>
    <row r="143" spans="1:30" ht="14.25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48.03604526867537</v>
      </c>
      <c r="D144" s="6">
        <f>D145+D146+D147+D148+D149</f>
        <v>53.6717239421313</v>
      </c>
      <c r="E144" s="7">
        <f aca="true" t="shared" si="122" ref="E144:E149">((D144-C144)/C144)*100</f>
        <v>11.732187031497766</v>
      </c>
      <c r="F144" s="6">
        <f>F145+F146+F147+F148+F149</f>
        <v>608.1900559949385</v>
      </c>
      <c r="G144" s="6">
        <f>G145+G146+G147+G148+G149</f>
        <v>556.294596907241</v>
      </c>
      <c r="H144" s="7">
        <f aca="true" t="shared" si="123" ref="H144:H149">((G144-F144)/F144)*100</f>
        <v>-8.532770073460279</v>
      </c>
      <c r="I144" s="8">
        <f>(G144/G$179)*100</f>
        <v>0.2587970407053588</v>
      </c>
      <c r="J144" s="9">
        <f>J145+J146+J147+J148+J149</f>
        <v>15237</v>
      </c>
      <c r="K144" s="9">
        <f>K145+K146+K147+K148+K149</f>
        <v>23716</v>
      </c>
      <c r="L144" s="7">
        <f aca="true" t="shared" si="124" ref="L144:L149">((K144-J144)/J144)*100</f>
        <v>55.647437159545845</v>
      </c>
      <c r="M144" s="9">
        <f>M145+M146+M147+M148+M149</f>
        <v>202879</v>
      </c>
      <c r="N144" s="9">
        <f>N145+N146+N147+N148+N149</f>
        <v>212001</v>
      </c>
      <c r="O144" s="7">
        <f aca="true" t="shared" si="125" ref="O144:O149">((N144-M144)/M144)*100</f>
        <v>4.4962761054618765</v>
      </c>
      <c r="P144" s="8">
        <f>(N144/N$179)*100</f>
        <v>0.8390360803205451</v>
      </c>
      <c r="Q144" s="9">
        <f>Q145+Q146+Q147+Q148+Q149</f>
        <v>176852</v>
      </c>
      <c r="R144" s="9">
        <f>R145+R146+R147+R148+R149</f>
        <v>313017</v>
      </c>
      <c r="S144" s="7">
        <f aca="true" t="shared" si="126" ref="S144:S149">((R144-Q144)/Q144)*100</f>
        <v>76.99375749214032</v>
      </c>
      <c r="T144" s="9">
        <f>T145+T146+T147+T148+T149</f>
        <v>3479705</v>
      </c>
      <c r="U144" s="9">
        <f>U145+U146+U147+U148+U149</f>
        <v>2914087</v>
      </c>
      <c r="V144" s="7">
        <f aca="true" t="shared" si="127" ref="V144:V149">((U144-T144)/T144)*100</f>
        <v>-16.254768723210734</v>
      </c>
      <c r="W144" s="8">
        <f>(U144/U$179)*100</f>
        <v>1.6276246416197904</v>
      </c>
      <c r="X144" s="6">
        <f>X145+X146+X147+X148+X149</f>
        <v>2893.279498</v>
      </c>
      <c r="Y144" s="6">
        <f>Y145+Y146+Y147+Y148+Y149</f>
        <v>3525.2495977999997</v>
      </c>
      <c r="Z144" s="7">
        <f aca="true" t="shared" si="128" ref="Z144:Z149">((Y144-X144)/X144)*100</f>
        <v>21.84269097530514</v>
      </c>
      <c r="AA144" s="6">
        <f>AA145+AA146+AA147+AA148+AA149</f>
        <v>42578.742056150004</v>
      </c>
      <c r="AB144" s="6">
        <f>AB145+AB146+AB147+AB148+AB149</f>
        <v>37731.442657702006</v>
      </c>
      <c r="AC144" s="7">
        <f aca="true" t="shared" si="129" ref="AC144:AC149">((AB144-AA144)/AA144)*100</f>
        <v>-11.384318005580585</v>
      </c>
      <c r="AD144" s="8">
        <f>(AB144/AB$179)*100</f>
        <v>0.9391220041370597</v>
      </c>
    </row>
    <row r="145" spans="1:30" ht="14.25">
      <c r="A145" s="26"/>
      <c r="B145" s="27" t="s">
        <v>2</v>
      </c>
      <c r="C145" s="18">
        <v>5.045853099999997</v>
      </c>
      <c r="D145" s="18">
        <v>2.5365463999999993</v>
      </c>
      <c r="E145" s="13">
        <f t="shared" si="122"/>
        <v>-49.730078348892064</v>
      </c>
      <c r="F145" s="18">
        <v>45.809143999999996</v>
      </c>
      <c r="G145" s="18">
        <v>30.7470212</v>
      </c>
      <c r="H145" s="13">
        <f t="shared" si="123"/>
        <v>-32.880166457596324</v>
      </c>
      <c r="I145" s="14">
        <f>(G145/G$180)*100</f>
        <v>0.1132699246178152</v>
      </c>
      <c r="J145" s="19">
        <v>233</v>
      </c>
      <c r="K145" s="19">
        <v>121</v>
      </c>
      <c r="L145" s="13">
        <f t="shared" si="124"/>
        <v>-48.06866952789699</v>
      </c>
      <c r="M145" s="19">
        <v>2279</v>
      </c>
      <c r="N145" s="19">
        <v>1651</v>
      </c>
      <c r="O145" s="13">
        <f t="shared" si="125"/>
        <v>-27.555945590171127</v>
      </c>
      <c r="P145" s="14">
        <f>(N145/N$180)*100</f>
        <v>0.17676848788530924</v>
      </c>
      <c r="Q145" s="19">
        <v>0</v>
      </c>
      <c r="R145" s="15">
        <v>0</v>
      </c>
      <c r="S145" s="36" t="s">
        <v>41</v>
      </c>
      <c r="T145" s="19">
        <v>0</v>
      </c>
      <c r="U145" s="19">
        <v>0</v>
      </c>
      <c r="V145" s="36" t="s">
        <v>41</v>
      </c>
      <c r="W145" s="36" t="s">
        <v>41</v>
      </c>
      <c r="X145" s="18">
        <v>9.623646999999991</v>
      </c>
      <c r="Y145" s="18">
        <v>3.945761000000001</v>
      </c>
      <c r="Z145" s="13">
        <f t="shared" si="128"/>
        <v>-58.999316994898045</v>
      </c>
      <c r="AA145" s="18">
        <v>102.98452499999999</v>
      </c>
      <c r="AB145" s="18">
        <v>51.360234</v>
      </c>
      <c r="AC145" s="13">
        <f t="shared" si="129"/>
        <v>-50.128202271166465</v>
      </c>
      <c r="AD145" s="14">
        <f>(AB145/AB$180)*100</f>
        <v>0.21862273476752933</v>
      </c>
    </row>
    <row r="146" spans="1:30" s="3" customFormat="1" ht="15">
      <c r="A146" s="26"/>
      <c r="B146" s="27" t="s">
        <v>3</v>
      </c>
      <c r="C146" s="18">
        <v>29.95658060467538</v>
      </c>
      <c r="D146" s="18">
        <v>36.40194215145333</v>
      </c>
      <c r="E146" s="13">
        <f t="shared" si="122"/>
        <v>21.515678414151225</v>
      </c>
      <c r="F146" s="18">
        <v>328.46433169101397</v>
      </c>
      <c r="G146" s="18">
        <v>355.0623918626818</v>
      </c>
      <c r="H146" s="13">
        <f t="shared" si="123"/>
        <v>8.09770121301591</v>
      </c>
      <c r="I146" s="14">
        <f>(G146/G$181)*100</f>
        <v>0.6043937260694141</v>
      </c>
      <c r="J146" s="19">
        <v>15003</v>
      </c>
      <c r="K146" s="19">
        <v>23593</v>
      </c>
      <c r="L146" s="13">
        <f t="shared" si="124"/>
        <v>57.25521562354196</v>
      </c>
      <c r="M146" s="19">
        <v>200570</v>
      </c>
      <c r="N146" s="19">
        <v>210333</v>
      </c>
      <c r="O146" s="13">
        <f t="shared" si="125"/>
        <v>4.867627262302438</v>
      </c>
      <c r="P146" s="14">
        <f>(N146/N$181)*100</f>
        <v>0.8654729841356904</v>
      </c>
      <c r="Q146" s="19">
        <v>0</v>
      </c>
      <c r="R146" s="15">
        <v>0</v>
      </c>
      <c r="S146" s="36" t="s">
        <v>41</v>
      </c>
      <c r="T146" s="19">
        <v>0</v>
      </c>
      <c r="U146" s="19">
        <v>0</v>
      </c>
      <c r="V146" s="36" t="s">
        <v>41</v>
      </c>
      <c r="W146" s="36" t="s">
        <v>41</v>
      </c>
      <c r="X146" s="18">
        <v>659.8281396</v>
      </c>
      <c r="Y146" s="18">
        <v>1072.0596799999994</v>
      </c>
      <c r="Z146" s="13">
        <f t="shared" si="128"/>
        <v>62.47559260656901</v>
      </c>
      <c r="AA146" s="18">
        <v>9024.5147466</v>
      </c>
      <c r="AB146" s="18">
        <v>9870.296709</v>
      </c>
      <c r="AC146" s="13">
        <f t="shared" si="129"/>
        <v>9.372049203184583</v>
      </c>
      <c r="AD146" s="14">
        <f>(AB146/AB$181)*100</f>
        <v>0.6179326739435528</v>
      </c>
    </row>
    <row r="147" spans="1:30" s="3" customFormat="1" ht="15">
      <c r="A147" s="26"/>
      <c r="B147" s="27" t="s">
        <v>4</v>
      </c>
      <c r="C147" s="18">
        <v>11.274960731999995</v>
      </c>
      <c r="D147" s="18">
        <v>13.592754562677964</v>
      </c>
      <c r="E147" s="13">
        <f t="shared" si="122"/>
        <v>20.55700135699568</v>
      </c>
      <c r="F147" s="18">
        <v>198.69514810310176</v>
      </c>
      <c r="G147" s="18">
        <v>158.51171228367792</v>
      </c>
      <c r="H147" s="13">
        <f t="shared" si="123"/>
        <v>-20.223662330482718</v>
      </c>
      <c r="I147" s="14">
        <f>(G147/G$182)*100</f>
        <v>0.16196300813756734</v>
      </c>
      <c r="J147" s="19">
        <v>0</v>
      </c>
      <c r="K147" s="19">
        <v>0</v>
      </c>
      <c r="L147" s="36" t="s">
        <v>41</v>
      </c>
      <c r="M147" s="19">
        <v>6</v>
      </c>
      <c r="N147" s="19">
        <v>5</v>
      </c>
      <c r="O147" s="13">
        <f t="shared" si="125"/>
        <v>-16.666666666666664</v>
      </c>
      <c r="P147" s="14">
        <f>(N147/N$182)*100</f>
        <v>0.2569373072970195</v>
      </c>
      <c r="Q147" s="19">
        <v>97933</v>
      </c>
      <c r="R147" s="15">
        <v>232304</v>
      </c>
      <c r="S147" s="13">
        <f t="shared" si="126"/>
        <v>137.20707013978947</v>
      </c>
      <c r="T147" s="19">
        <v>1403944</v>
      </c>
      <c r="U147" s="19">
        <v>2273203</v>
      </c>
      <c r="V147" s="13">
        <f t="shared" si="127"/>
        <v>61.91550375228642</v>
      </c>
      <c r="W147" s="14">
        <f>(U147/U$182)*100</f>
        <v>2.24579045500601</v>
      </c>
      <c r="X147" s="18">
        <v>1424.3778295</v>
      </c>
      <c r="Y147" s="18">
        <v>1658.9541401000001</v>
      </c>
      <c r="Z147" s="13">
        <f t="shared" si="128"/>
        <v>16.468685888093585</v>
      </c>
      <c r="AA147" s="18">
        <v>20419.4514999</v>
      </c>
      <c r="AB147" s="18">
        <v>19354.559133900002</v>
      </c>
      <c r="AC147" s="13">
        <f t="shared" si="129"/>
        <v>-5.215088005695018</v>
      </c>
      <c r="AD147" s="14">
        <f>(AB147/AB$182)*100</f>
        <v>2.2291867171182105</v>
      </c>
    </row>
    <row r="148" spans="1:30" ht="14.25">
      <c r="A148" s="26"/>
      <c r="B148" s="27" t="s">
        <v>5</v>
      </c>
      <c r="C148" s="18">
        <v>0</v>
      </c>
      <c r="D148" s="18">
        <v>0</v>
      </c>
      <c r="E148" s="36" t="s">
        <v>41</v>
      </c>
      <c r="F148" s="18">
        <v>0</v>
      </c>
      <c r="G148" s="18">
        <v>0</v>
      </c>
      <c r="H148" s="36" t="s">
        <v>41</v>
      </c>
      <c r="I148" s="14">
        <f>(G148/G$183)*100</f>
        <v>0</v>
      </c>
      <c r="J148" s="19">
        <v>0</v>
      </c>
      <c r="K148" s="19">
        <v>0</v>
      </c>
      <c r="L148" s="36" t="s">
        <v>41</v>
      </c>
      <c r="M148" s="19">
        <v>0</v>
      </c>
      <c r="N148" s="19">
        <v>0</v>
      </c>
      <c r="O148" s="36" t="s">
        <v>41</v>
      </c>
      <c r="P148" s="14">
        <f>(N148/N$183)*100</f>
        <v>0</v>
      </c>
      <c r="Q148" s="19">
        <v>0</v>
      </c>
      <c r="R148" s="15">
        <v>0</v>
      </c>
      <c r="S148" s="36" t="s">
        <v>41</v>
      </c>
      <c r="T148" s="19">
        <v>0</v>
      </c>
      <c r="U148" s="19">
        <v>0</v>
      </c>
      <c r="V148" s="36" t="s">
        <v>41</v>
      </c>
      <c r="W148" s="14">
        <f>(U148/U$183)*100</f>
        <v>0</v>
      </c>
      <c r="X148" s="18">
        <v>0</v>
      </c>
      <c r="Y148" s="18">
        <v>0</v>
      </c>
      <c r="Z148" s="36" t="s">
        <v>41</v>
      </c>
      <c r="AA148" s="18">
        <v>0</v>
      </c>
      <c r="AB148" s="18">
        <v>0</v>
      </c>
      <c r="AC148" s="36" t="s">
        <v>41</v>
      </c>
      <c r="AD148" s="14">
        <f>(AB148/AB$183)*100</f>
        <v>0</v>
      </c>
    </row>
    <row r="149" spans="1:30" ht="14.25">
      <c r="A149" s="26"/>
      <c r="B149" s="10" t="s">
        <v>23</v>
      </c>
      <c r="C149" s="18">
        <v>1.7586508320000005</v>
      </c>
      <c r="D149" s="18">
        <v>1.1404808279999998</v>
      </c>
      <c r="E149" s="13">
        <f t="shared" si="122"/>
        <v>-35.15024089784757</v>
      </c>
      <c r="F149" s="18">
        <v>35.22143220082276</v>
      </c>
      <c r="G149" s="18">
        <v>11.973471560881359</v>
      </c>
      <c r="H149" s="13">
        <f t="shared" si="123"/>
        <v>-66.00515421232173</v>
      </c>
      <c r="I149" s="14">
        <f>(G149/G$184)*100</f>
        <v>0.27207861762632796</v>
      </c>
      <c r="J149" s="19">
        <v>1</v>
      </c>
      <c r="K149" s="19">
        <v>2</v>
      </c>
      <c r="L149" s="13">
        <f t="shared" si="124"/>
        <v>100</v>
      </c>
      <c r="M149" s="19">
        <v>24</v>
      </c>
      <c r="N149" s="19">
        <v>12</v>
      </c>
      <c r="O149" s="13">
        <f t="shared" si="125"/>
        <v>-50</v>
      </c>
      <c r="P149" s="14">
        <f>(N149/N$184)*100</f>
        <v>0.046005213924244746</v>
      </c>
      <c r="Q149" s="19">
        <v>78919</v>
      </c>
      <c r="R149" s="15">
        <v>80713</v>
      </c>
      <c r="S149" s="13">
        <f t="shared" si="126"/>
        <v>2.2732168425854358</v>
      </c>
      <c r="T149" s="19">
        <v>2075761</v>
      </c>
      <c r="U149" s="19">
        <v>640884</v>
      </c>
      <c r="V149" s="13">
        <f t="shared" si="127"/>
        <v>-69.12534728227384</v>
      </c>
      <c r="W149" s="14">
        <f>(U149/U$184)*100</f>
        <v>0.8939092629458106</v>
      </c>
      <c r="X149" s="18">
        <v>799.4498819</v>
      </c>
      <c r="Y149" s="18">
        <v>790.2900167</v>
      </c>
      <c r="Z149" s="13">
        <f t="shared" si="128"/>
        <v>-1.1457710367322043</v>
      </c>
      <c r="AA149" s="18">
        <v>13031.79128465</v>
      </c>
      <c r="AB149" s="18">
        <v>8455.226580802</v>
      </c>
      <c r="AC149" s="13">
        <f t="shared" si="129"/>
        <v>-35.11846225805261</v>
      </c>
      <c r="AD149" s="14">
        <f>(AB149/AB$184)*100</f>
        <v>0.5870439386674245</v>
      </c>
    </row>
    <row r="150" spans="1:30" ht="14.25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48.70496924799999</v>
      </c>
      <c r="D151" s="6">
        <f>D152+D153+D154+D155+D156</f>
        <v>61.497493856999995</v>
      </c>
      <c r="E151" s="7">
        <f aca="true" t="shared" si="130" ref="E151:E156">((D151-C151)/C151)*100</f>
        <v>26.265337616500627</v>
      </c>
      <c r="F151" s="6">
        <f>F152+F153+F154+F155+F156</f>
        <v>476.71567279499993</v>
      </c>
      <c r="G151" s="6">
        <f>G152+G153+G154+G155+G156</f>
        <v>608.565783536</v>
      </c>
      <c r="H151" s="7">
        <f aca="true" t="shared" si="131" ref="H151:H156">((G151-F151)/F151)*100</f>
        <v>27.658018870652707</v>
      </c>
      <c r="I151" s="8">
        <f>(G151/G$179)*100</f>
        <v>0.2831144230579614</v>
      </c>
      <c r="J151" s="9">
        <f>J152+J153+J154+J155+J156</f>
        <v>6872</v>
      </c>
      <c r="K151" s="9">
        <f>K152+K153+K154+K155+K156</f>
        <v>5838</v>
      </c>
      <c r="L151" s="7">
        <f>((K151-J151)/J151)*100</f>
        <v>-15.046565774155995</v>
      </c>
      <c r="M151" s="9">
        <f>M152+M153+M154+M155+M156</f>
        <v>72525</v>
      </c>
      <c r="N151" s="9">
        <f>N152+N153+N154+N155+N156</f>
        <v>63364</v>
      </c>
      <c r="O151" s="7">
        <f aca="true" t="shared" si="132" ref="O151:O156">((N151-M151)/M151)*100</f>
        <v>-12.63150637711134</v>
      </c>
      <c r="P151" s="8">
        <f>(N151/N$179)*100</f>
        <v>0.2507756198953355</v>
      </c>
      <c r="Q151" s="9">
        <f>Q152+Q153+Q154+Q155+Q156</f>
        <v>54579</v>
      </c>
      <c r="R151" s="9">
        <f>R152+R153+R154+R155+R156</f>
        <v>71861</v>
      </c>
      <c r="S151" s="7">
        <f aca="true" t="shared" si="133" ref="S151:S156">((R151-Q151)/Q151)*100</f>
        <v>31.66419318785614</v>
      </c>
      <c r="T151" s="9">
        <f>T152+T153+T154+T155+T156</f>
        <v>358834</v>
      </c>
      <c r="U151" s="9">
        <f>U152+U153+U154+U155+U156</f>
        <v>1120762</v>
      </c>
      <c r="V151" s="7">
        <f aca="true" t="shared" si="134" ref="V151:V156">((U151-T151)/T151)*100</f>
        <v>212.3343941766945</v>
      </c>
      <c r="W151" s="8">
        <f>(U151/U$179)*100</f>
        <v>0.6259867493973514</v>
      </c>
      <c r="X151" s="6">
        <f>X152+X153+X154+X155+X156</f>
        <v>1829.9012358</v>
      </c>
      <c r="Y151" s="6">
        <f>Y152+Y153+Y154+Y155+Y156</f>
        <v>2337.1886636</v>
      </c>
      <c r="Z151" s="7">
        <f aca="true" t="shared" si="135" ref="Z151:Z156">((Y151-X151)/X151)*100</f>
        <v>27.722120619161338</v>
      </c>
      <c r="AA151" s="6">
        <f>AA152+AA153+AA154+AA155+AA156</f>
        <v>14804.1116338</v>
      </c>
      <c r="AB151" s="6">
        <f>AB152+AB153+AB154+AB155+AB156</f>
        <v>31264.232012700006</v>
      </c>
      <c r="AC151" s="7">
        <f aca="true" t="shared" si="136" ref="AC151:AC156">((AB151-AA151)/AA151)*100</f>
        <v>111.18614062136017</v>
      </c>
      <c r="AD151" s="8">
        <f>(AB151/AB$179)*100</f>
        <v>0.7781554628571693</v>
      </c>
    </row>
    <row r="152" spans="1:30" ht="14.25">
      <c r="A152" s="26"/>
      <c r="B152" s="27" t="s">
        <v>2</v>
      </c>
      <c r="C152" s="18">
        <v>3.0847091000000004</v>
      </c>
      <c r="D152" s="18">
        <v>11.6658592</v>
      </c>
      <c r="E152" s="13">
        <f t="shared" si="130"/>
        <v>278.18344686051586</v>
      </c>
      <c r="F152" s="18">
        <v>38.92949934999999</v>
      </c>
      <c r="G152" s="18">
        <v>75.03311715</v>
      </c>
      <c r="H152" s="13">
        <f t="shared" si="131"/>
        <v>92.7410277625366</v>
      </c>
      <c r="I152" s="14">
        <f>(G152/G$180)*100</f>
        <v>0.2764168752522991</v>
      </c>
      <c r="J152" s="19">
        <v>99</v>
      </c>
      <c r="K152" s="19">
        <v>248</v>
      </c>
      <c r="L152" s="13">
        <f>((K152-J152)/J152)*100</f>
        <v>150.5050505050505</v>
      </c>
      <c r="M152" s="19">
        <v>1092</v>
      </c>
      <c r="N152" s="19">
        <v>1626</v>
      </c>
      <c r="O152" s="13">
        <f t="shared" si="132"/>
        <v>48.9010989010989</v>
      </c>
      <c r="P152" s="14">
        <f>(N152/N$180)*100</f>
        <v>0.17409179969806957</v>
      </c>
      <c r="Q152" s="19">
        <v>0</v>
      </c>
      <c r="R152" s="15">
        <v>0</v>
      </c>
      <c r="S152" s="36" t="s">
        <v>41</v>
      </c>
      <c r="T152" s="19">
        <v>0</v>
      </c>
      <c r="U152" s="19">
        <v>0</v>
      </c>
      <c r="V152" s="36" t="s">
        <v>41</v>
      </c>
      <c r="W152" s="36" t="s">
        <v>41</v>
      </c>
      <c r="X152" s="18">
        <v>4.4341694</v>
      </c>
      <c r="Y152" s="18">
        <v>6.2846042</v>
      </c>
      <c r="Z152" s="13">
        <f t="shared" si="135"/>
        <v>41.731260876050435</v>
      </c>
      <c r="AA152" s="18">
        <v>45.867273999999995</v>
      </c>
      <c r="AB152" s="18">
        <v>53.956622499999995</v>
      </c>
      <c r="AC152" s="13">
        <f t="shared" si="136"/>
        <v>17.636427444979617</v>
      </c>
      <c r="AD152" s="14">
        <f>(AB152/AB$180)*100</f>
        <v>0.2296746617192049</v>
      </c>
    </row>
    <row r="153" spans="1:30" ht="14.25">
      <c r="A153" s="26"/>
      <c r="B153" s="27" t="s">
        <v>3</v>
      </c>
      <c r="C153" s="18">
        <v>41.17238731999999</v>
      </c>
      <c r="D153" s="18">
        <v>39.44339582</v>
      </c>
      <c r="E153" s="13">
        <f t="shared" si="130"/>
        <v>-4.199395790586361</v>
      </c>
      <c r="F153" s="18">
        <v>387.7831221379999</v>
      </c>
      <c r="G153" s="18">
        <v>435.3561966699999</v>
      </c>
      <c r="H153" s="13">
        <f t="shared" si="131"/>
        <v>12.2679590255788</v>
      </c>
      <c r="I153" s="14">
        <f>(G153/G$181)*100</f>
        <v>0.7410713156423293</v>
      </c>
      <c r="J153" s="19">
        <v>6771</v>
      </c>
      <c r="K153" s="19">
        <v>5590</v>
      </c>
      <c r="L153" s="13">
        <f>((K153-J153)/J153)*100</f>
        <v>-17.442032196130558</v>
      </c>
      <c r="M153" s="19">
        <v>71427</v>
      </c>
      <c r="N153" s="19">
        <v>61725</v>
      </c>
      <c r="O153" s="13">
        <f t="shared" si="132"/>
        <v>-13.58309882817422</v>
      </c>
      <c r="P153" s="14">
        <f>(N153/N$181)*100</f>
        <v>0.25398449100129555</v>
      </c>
      <c r="Q153" s="19">
        <v>0</v>
      </c>
      <c r="R153" s="20">
        <v>0</v>
      </c>
      <c r="S153" s="36" t="s">
        <v>41</v>
      </c>
      <c r="T153" s="19">
        <v>0</v>
      </c>
      <c r="U153" s="19">
        <v>0</v>
      </c>
      <c r="V153" s="36" t="s">
        <v>41</v>
      </c>
      <c r="W153" s="36" t="s">
        <v>41</v>
      </c>
      <c r="X153" s="18">
        <v>542.8693368</v>
      </c>
      <c r="Y153" s="18">
        <v>504.6463753</v>
      </c>
      <c r="Z153" s="13">
        <f t="shared" si="135"/>
        <v>-7.040913698553926</v>
      </c>
      <c r="AA153" s="18">
        <v>5154.309134099999</v>
      </c>
      <c r="AB153" s="18">
        <v>5355.976459100001</v>
      </c>
      <c r="AC153" s="13">
        <f t="shared" si="136"/>
        <v>3.9125966206762177</v>
      </c>
      <c r="AD153" s="14">
        <f>(AB153/AB$181)*100</f>
        <v>0.33531239764378856</v>
      </c>
    </row>
    <row r="154" spans="1:30" ht="14.25">
      <c r="A154" s="26"/>
      <c r="B154" s="27" t="s">
        <v>4</v>
      </c>
      <c r="C154" s="18">
        <v>3.4219988</v>
      </c>
      <c r="D154" s="18">
        <v>9.0903856</v>
      </c>
      <c r="E154" s="13">
        <f t="shared" si="130"/>
        <v>165.6454935051409</v>
      </c>
      <c r="F154" s="18">
        <v>39.276006100000004</v>
      </c>
      <c r="G154" s="18">
        <v>66.7818082</v>
      </c>
      <c r="H154" s="13">
        <f t="shared" si="131"/>
        <v>70.03207512996083</v>
      </c>
      <c r="I154" s="14">
        <f>(G154/G$182)*100</f>
        <v>0.06823585708027086</v>
      </c>
      <c r="J154" s="19">
        <v>2</v>
      </c>
      <c r="K154" s="19">
        <v>0</v>
      </c>
      <c r="L154" s="13">
        <f>((K154-J154)/J154)*100</f>
        <v>-100</v>
      </c>
      <c r="M154" s="19">
        <v>2</v>
      </c>
      <c r="N154" s="19">
        <v>0</v>
      </c>
      <c r="O154" s="13">
        <f t="shared" si="132"/>
        <v>-100</v>
      </c>
      <c r="P154" s="14">
        <f>(N154/N$182)*100</f>
        <v>0</v>
      </c>
      <c r="Q154" s="19">
        <v>1708</v>
      </c>
      <c r="R154" s="15">
        <v>4043</v>
      </c>
      <c r="S154" s="13">
        <f t="shared" si="133"/>
        <v>136.7096018735363</v>
      </c>
      <c r="T154" s="19">
        <v>18691</v>
      </c>
      <c r="U154" s="19">
        <v>30262</v>
      </c>
      <c r="V154" s="13">
        <f t="shared" si="134"/>
        <v>61.90680006420203</v>
      </c>
      <c r="W154" s="14">
        <f>(U154/U$182)*100</f>
        <v>0.02989707067489876</v>
      </c>
      <c r="X154" s="18">
        <v>159.29059999999998</v>
      </c>
      <c r="Y154" s="18">
        <v>436.485</v>
      </c>
      <c r="Z154" s="13">
        <f t="shared" si="135"/>
        <v>174.01805254045127</v>
      </c>
      <c r="AA154" s="18">
        <v>1746.1680999999999</v>
      </c>
      <c r="AB154" s="18">
        <v>3263.1286</v>
      </c>
      <c r="AC154" s="13">
        <f t="shared" si="136"/>
        <v>86.87368071836843</v>
      </c>
      <c r="AD154" s="14">
        <f>(AB154/AB$182)*100</f>
        <v>0.3758351136310685</v>
      </c>
    </row>
    <row r="155" spans="1:30" s="3" customFormat="1" ht="15">
      <c r="A155" s="26"/>
      <c r="B155" s="27" t="s">
        <v>5</v>
      </c>
      <c r="C155" s="18">
        <v>0.12180830700000002</v>
      </c>
      <c r="D155" s="18">
        <v>0.15424705700000002</v>
      </c>
      <c r="E155" s="13">
        <f t="shared" si="130"/>
        <v>26.630983386051</v>
      </c>
      <c r="F155" s="18">
        <v>1.925889796</v>
      </c>
      <c r="G155" s="18">
        <v>1.4336971310000002</v>
      </c>
      <c r="H155" s="13">
        <f t="shared" si="131"/>
        <v>-25.55663704238246</v>
      </c>
      <c r="I155" s="14">
        <f>(G155/G$183)*100</f>
        <v>0.00535113409856299</v>
      </c>
      <c r="J155" s="19">
        <v>0</v>
      </c>
      <c r="K155" s="19">
        <v>0</v>
      </c>
      <c r="L155" s="36" t="s">
        <v>41</v>
      </c>
      <c r="M155" s="19">
        <v>0</v>
      </c>
      <c r="N155" s="19">
        <v>0</v>
      </c>
      <c r="O155" s="36" t="s">
        <v>41</v>
      </c>
      <c r="P155" s="14">
        <f>(N155/N$183)*100</f>
        <v>0</v>
      </c>
      <c r="Q155" s="19">
        <v>85</v>
      </c>
      <c r="R155" s="15">
        <v>73</v>
      </c>
      <c r="S155" s="13">
        <f t="shared" si="133"/>
        <v>-14.117647058823529</v>
      </c>
      <c r="T155" s="19">
        <v>1260</v>
      </c>
      <c r="U155" s="19">
        <v>703</v>
      </c>
      <c r="V155" s="13">
        <f t="shared" si="134"/>
        <v>-44.2063492063492</v>
      </c>
      <c r="W155" s="14">
        <f>(U155/U$183)*100</f>
        <v>0.011479220895643759</v>
      </c>
      <c r="X155" s="18">
        <v>19.6488</v>
      </c>
      <c r="Y155" s="18">
        <v>22.2913</v>
      </c>
      <c r="Z155" s="13">
        <f t="shared" si="135"/>
        <v>13.448658442245828</v>
      </c>
      <c r="AA155" s="18">
        <v>278.6854</v>
      </c>
      <c r="AB155" s="18">
        <v>197.86520000000002</v>
      </c>
      <c r="AC155" s="13">
        <f t="shared" si="136"/>
        <v>-29.00051455871029</v>
      </c>
      <c r="AD155" s="14">
        <f>(AB155/AB$183)*100</f>
        <v>0.22384391262557005</v>
      </c>
    </row>
    <row r="156" spans="1:30" ht="14.25">
      <c r="A156" s="26"/>
      <c r="B156" s="10" t="s">
        <v>23</v>
      </c>
      <c r="C156" s="18">
        <v>0.9040657209999999</v>
      </c>
      <c r="D156" s="18">
        <v>1.14360618</v>
      </c>
      <c r="E156" s="13">
        <f t="shared" si="130"/>
        <v>26.495912126282246</v>
      </c>
      <c r="F156" s="18">
        <v>8.801155411</v>
      </c>
      <c r="G156" s="18">
        <v>29.960964385000008</v>
      </c>
      <c r="H156" s="13">
        <f t="shared" si="131"/>
        <v>240.42080824471887</v>
      </c>
      <c r="I156" s="14">
        <f>(G156/G$184)*100</f>
        <v>0.6808165644502857</v>
      </c>
      <c r="J156" s="19">
        <v>0</v>
      </c>
      <c r="K156" s="19">
        <v>0</v>
      </c>
      <c r="L156" s="36" t="s">
        <v>41</v>
      </c>
      <c r="M156" s="19">
        <v>4</v>
      </c>
      <c r="N156" s="19">
        <v>13</v>
      </c>
      <c r="O156" s="13">
        <f t="shared" si="132"/>
        <v>225</v>
      </c>
      <c r="P156" s="14">
        <f>(N156/N$184)*100</f>
        <v>0.049838981751265145</v>
      </c>
      <c r="Q156" s="19">
        <v>52786</v>
      </c>
      <c r="R156" s="15">
        <v>67745</v>
      </c>
      <c r="S156" s="13">
        <f t="shared" si="133"/>
        <v>28.338953510400483</v>
      </c>
      <c r="T156" s="19">
        <v>338883</v>
      </c>
      <c r="U156" s="19">
        <v>1089797</v>
      </c>
      <c r="V156" s="13">
        <f t="shared" si="134"/>
        <v>221.58503082184708</v>
      </c>
      <c r="W156" s="14">
        <f>(U156/U$184)*100</f>
        <v>1.5200560991233292</v>
      </c>
      <c r="X156" s="18">
        <v>1103.6583296</v>
      </c>
      <c r="Y156" s="18">
        <v>1367.4813840999998</v>
      </c>
      <c r="Z156" s="13">
        <f t="shared" si="135"/>
        <v>23.904413841158394</v>
      </c>
      <c r="AA156" s="18">
        <v>7579.081725700001</v>
      </c>
      <c r="AB156" s="18">
        <v>22393.305131100005</v>
      </c>
      <c r="AC156" s="13">
        <f t="shared" si="136"/>
        <v>195.46198261942834</v>
      </c>
      <c r="AD156" s="14">
        <f>(AB156/AB$184)*100</f>
        <v>1.5547607055014576</v>
      </c>
    </row>
    <row r="157" spans="1:30" ht="14.25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240.743575479</v>
      </c>
      <c r="D158" s="6">
        <f>D159+D160+D161+D162+D163</f>
        <v>326.84756031399996</v>
      </c>
      <c r="E158" s="7">
        <f aca="true" t="shared" si="137" ref="E158:E163">((D158-C158)/C158)*100</f>
        <v>35.76584947850906</v>
      </c>
      <c r="F158" s="6">
        <f>F159+F160+F161+F162+F163</f>
        <v>1635.9318552180002</v>
      </c>
      <c r="G158" s="6">
        <f>G159+G160+G161+G162+G163</f>
        <v>2499.6138105080013</v>
      </c>
      <c r="H158" s="7">
        <f aca="true" t="shared" si="138" ref="H158:H163">((G158-F158)/F158)*100</f>
        <v>52.79449462000414</v>
      </c>
      <c r="I158" s="8">
        <f>(G158/G$179)*100</f>
        <v>1.1628598599773599</v>
      </c>
      <c r="J158" s="9">
        <f>J159+J160+J161+J162+J163</f>
        <v>30748</v>
      </c>
      <c r="K158" s="9">
        <f>K159+K160+K161+K162+K163</f>
        <v>47043</v>
      </c>
      <c r="L158" s="7">
        <f aca="true" t="shared" si="139" ref="L158:L163">((K158-J158)/J158)*100</f>
        <v>52.99531676857031</v>
      </c>
      <c r="M158" s="9">
        <f>M159+M160+M161+M162+M163</f>
        <v>236367</v>
      </c>
      <c r="N158" s="9">
        <f>N159+N160+N161+N162+N163</f>
        <v>371198</v>
      </c>
      <c r="O158" s="7">
        <f aca="true" t="shared" si="140" ref="O158:O163">((N158-M158)/M158)*100</f>
        <v>57.04307284857869</v>
      </c>
      <c r="P158" s="8">
        <f>(N158/N$179)*100</f>
        <v>1.4690898389291829</v>
      </c>
      <c r="Q158" s="9">
        <f>Q159+Q160+Q161+Q162+Q163</f>
        <v>7305</v>
      </c>
      <c r="R158" s="9">
        <f>R159+R160+R161+R162+R163</f>
        <v>58004</v>
      </c>
      <c r="S158" s="7">
        <f aca="true" t="shared" si="141" ref="S158:S163">((R158-Q158)/Q158)*100</f>
        <v>694.031485284052</v>
      </c>
      <c r="T158" s="9">
        <f>T159+T160+T161+T162+T163</f>
        <v>126046</v>
      </c>
      <c r="U158" s="9">
        <f>U159+U160+U161+U162+U163</f>
        <v>414695</v>
      </c>
      <c r="V158" s="7">
        <f aca="true" t="shared" si="142" ref="V158:V163">((U158-T158)/T158)*100</f>
        <v>229.00290370182313</v>
      </c>
      <c r="W158" s="8">
        <f>(U158/U$179)*100</f>
        <v>0.23162239176679317</v>
      </c>
      <c r="X158" s="6">
        <f>X159+X160+X161+X162+X163</f>
        <v>14480.674317359997</v>
      </c>
      <c r="Y158" s="6">
        <f>Y159+Y160+Y161+Y162+Y163</f>
        <v>24531.568183820003</v>
      </c>
      <c r="Z158" s="7">
        <f aca="true" t="shared" si="143" ref="Z158:Z163">((Y158-X158)/X158)*100</f>
        <v>69.40901815884779</v>
      </c>
      <c r="AA158" s="6">
        <f>AA159+AA160+AA161+AA162+AA163</f>
        <v>96812.60210584498</v>
      </c>
      <c r="AB158" s="6">
        <f>AB159+AB160+AB161+AB162+AB163</f>
        <v>213433.03982547205</v>
      </c>
      <c r="AC158" s="7">
        <f aca="true" t="shared" si="144" ref="AC158:AC163">((AB158-AA158)/AA158)*100</f>
        <v>120.459976473028</v>
      </c>
      <c r="AD158" s="8">
        <f>(AB158/AB$179)*100</f>
        <v>5.312271410567097</v>
      </c>
    </row>
    <row r="159" spans="1:30" s="3" customFormat="1" ht="15">
      <c r="A159" s="26"/>
      <c r="B159" s="27" t="s">
        <v>2</v>
      </c>
      <c r="C159" s="18">
        <v>30.117395499999997</v>
      </c>
      <c r="D159" s="18">
        <v>42.480925083</v>
      </c>
      <c r="E159" s="13">
        <f t="shared" si="137"/>
        <v>41.051124699677324</v>
      </c>
      <c r="F159" s="18">
        <v>35.7899944</v>
      </c>
      <c r="G159" s="18">
        <v>362.72642589000003</v>
      </c>
      <c r="H159" s="13">
        <f t="shared" si="138"/>
        <v>913.4855620150644</v>
      </c>
      <c r="I159" s="14">
        <f>(G159/G$180)*100</f>
        <v>1.3362593615231197</v>
      </c>
      <c r="J159" s="19">
        <v>256</v>
      </c>
      <c r="K159" s="19">
        <v>266</v>
      </c>
      <c r="L159" s="13">
        <f t="shared" si="139"/>
        <v>3.90625</v>
      </c>
      <c r="M159" s="19">
        <v>415</v>
      </c>
      <c r="N159" s="19">
        <v>2255</v>
      </c>
      <c r="O159" s="13">
        <f t="shared" si="140"/>
        <v>443.3734939759036</v>
      </c>
      <c r="P159" s="14">
        <f>(N159/N$180)*100</f>
        <v>0.24143727448902022</v>
      </c>
      <c r="Q159" s="19">
        <v>0</v>
      </c>
      <c r="R159" s="15">
        <v>0</v>
      </c>
      <c r="S159" s="36" t="s">
        <v>41</v>
      </c>
      <c r="T159" s="19">
        <v>0</v>
      </c>
      <c r="U159" s="19">
        <v>0</v>
      </c>
      <c r="V159" s="36" t="s">
        <v>41</v>
      </c>
      <c r="W159" s="36" t="s">
        <v>41</v>
      </c>
      <c r="X159" s="18">
        <v>30.290907500000003</v>
      </c>
      <c r="Y159" s="18">
        <v>293.986884</v>
      </c>
      <c r="Z159" s="13">
        <f t="shared" si="143"/>
        <v>870.5449861480708</v>
      </c>
      <c r="AA159" s="18">
        <v>37.4129075</v>
      </c>
      <c r="AB159" s="18">
        <v>1370.282818</v>
      </c>
      <c r="AC159" s="13">
        <f t="shared" si="144"/>
        <v>3562.5937666031427</v>
      </c>
      <c r="AD159" s="14">
        <f>(AB159/AB$180)*100</f>
        <v>5.832819552109452</v>
      </c>
    </row>
    <row r="160" spans="1:30" ht="14.25">
      <c r="A160" s="26"/>
      <c r="B160" s="27" t="s">
        <v>3</v>
      </c>
      <c r="C160" s="18">
        <v>202.253076443</v>
      </c>
      <c r="D160" s="18">
        <v>263.957868899</v>
      </c>
      <c r="E160" s="13">
        <f t="shared" si="137"/>
        <v>30.508704016371276</v>
      </c>
      <c r="F160" s="18">
        <v>1504.93072792</v>
      </c>
      <c r="G160" s="18">
        <v>2021.5998584340007</v>
      </c>
      <c r="H160" s="13">
        <f t="shared" si="138"/>
        <v>34.33175500563413</v>
      </c>
      <c r="I160" s="14">
        <f>(G160/G$181)*100</f>
        <v>3.4412044166391627</v>
      </c>
      <c r="J160" s="19">
        <v>30490</v>
      </c>
      <c r="K160" s="19">
        <v>46749</v>
      </c>
      <c r="L160" s="13">
        <f t="shared" si="139"/>
        <v>53.32568055100033</v>
      </c>
      <c r="M160" s="19">
        <v>235857</v>
      </c>
      <c r="N160" s="19">
        <v>368738</v>
      </c>
      <c r="O160" s="13">
        <f t="shared" si="140"/>
        <v>56.33964648070653</v>
      </c>
      <c r="P160" s="14">
        <f>(N160/N$181)*100</f>
        <v>1.5172739286000114</v>
      </c>
      <c r="Q160" s="19">
        <v>0</v>
      </c>
      <c r="R160" s="15">
        <v>0</v>
      </c>
      <c r="S160" s="36" t="s">
        <v>41</v>
      </c>
      <c r="T160" s="19">
        <v>0</v>
      </c>
      <c r="U160" s="19">
        <v>0</v>
      </c>
      <c r="V160" s="36" t="s">
        <v>41</v>
      </c>
      <c r="W160" s="36" t="s">
        <v>41</v>
      </c>
      <c r="X160" s="18">
        <v>11759.092457999997</v>
      </c>
      <c r="Y160" s="18">
        <v>20199.105660000005</v>
      </c>
      <c r="Z160" s="13">
        <f t="shared" si="143"/>
        <v>71.77435871131415</v>
      </c>
      <c r="AA160" s="18">
        <v>89615.768602</v>
      </c>
      <c r="AB160" s="18">
        <v>152481.63318600002</v>
      </c>
      <c r="AC160" s="13">
        <f t="shared" si="144"/>
        <v>70.15044959687711</v>
      </c>
      <c r="AD160" s="14">
        <f>(AB160/AB$181)*100</f>
        <v>9.546155105549115</v>
      </c>
    </row>
    <row r="161" spans="1:30" ht="14.25">
      <c r="A161" s="26"/>
      <c r="B161" s="27" t="s">
        <v>4</v>
      </c>
      <c r="C161" s="18">
        <v>3.9133685990000004</v>
      </c>
      <c r="D161" s="18">
        <v>2.438902623</v>
      </c>
      <c r="E161" s="13">
        <f t="shared" si="137"/>
        <v>-37.67766666234243</v>
      </c>
      <c r="F161" s="18">
        <v>19.548860258</v>
      </c>
      <c r="G161" s="18">
        <v>33.646250439999996</v>
      </c>
      <c r="H161" s="13">
        <f t="shared" si="138"/>
        <v>72.11361683467405</v>
      </c>
      <c r="I161" s="14">
        <f>(G161/G$182)*100</f>
        <v>0.03437883456876569</v>
      </c>
      <c r="J161" s="19">
        <v>0</v>
      </c>
      <c r="K161" s="19">
        <v>0</v>
      </c>
      <c r="L161" s="36" t="s">
        <v>41</v>
      </c>
      <c r="M161" s="19">
        <v>7</v>
      </c>
      <c r="N161" s="19">
        <v>0</v>
      </c>
      <c r="O161" s="13">
        <f t="shared" si="140"/>
        <v>-100</v>
      </c>
      <c r="P161" s="14">
        <f>(N161/N$182)*100</f>
        <v>0</v>
      </c>
      <c r="Q161" s="19">
        <v>4784</v>
      </c>
      <c r="R161" s="15">
        <v>3752</v>
      </c>
      <c r="S161" s="13">
        <f t="shared" si="141"/>
        <v>-21.57190635451505</v>
      </c>
      <c r="T161" s="19">
        <v>23223</v>
      </c>
      <c r="U161" s="19">
        <v>39991</v>
      </c>
      <c r="V161" s="13">
        <f t="shared" si="142"/>
        <v>72.20428023941781</v>
      </c>
      <c r="W161" s="14">
        <f>(U161/U$182)*100</f>
        <v>0.039508748706624686</v>
      </c>
      <c r="X161" s="18">
        <v>339.63318218</v>
      </c>
      <c r="Y161" s="18">
        <v>261.8818841</v>
      </c>
      <c r="Z161" s="13">
        <f t="shared" si="143"/>
        <v>-22.892727259727266</v>
      </c>
      <c r="AA161" s="18">
        <v>1833.43522448</v>
      </c>
      <c r="AB161" s="18">
        <v>2911.67824743</v>
      </c>
      <c r="AC161" s="13">
        <f t="shared" si="144"/>
        <v>58.809987315249266</v>
      </c>
      <c r="AD161" s="14">
        <f>(AB161/AB$182)*100</f>
        <v>0.3353563586123956</v>
      </c>
    </row>
    <row r="162" spans="1:30" ht="14.25">
      <c r="A162" s="26"/>
      <c r="B162" s="27" t="s">
        <v>5</v>
      </c>
      <c r="C162" s="18">
        <v>2.369876577</v>
      </c>
      <c r="D162" s="18">
        <v>16.796086394</v>
      </c>
      <c r="E162" s="13">
        <f t="shared" si="137"/>
        <v>608.7325372556733</v>
      </c>
      <c r="F162" s="18">
        <v>70.33700084899999</v>
      </c>
      <c r="G162" s="18">
        <v>61.76930496700001</v>
      </c>
      <c r="H162" s="13">
        <f t="shared" si="138"/>
        <v>-12.180922954609873</v>
      </c>
      <c r="I162" s="14">
        <f>(G162/G$183)*100</f>
        <v>0.23054787995767426</v>
      </c>
      <c r="J162" s="19">
        <v>0</v>
      </c>
      <c r="K162" s="19">
        <v>10</v>
      </c>
      <c r="L162" s="36" t="s">
        <v>41</v>
      </c>
      <c r="M162" s="19">
        <v>62</v>
      </c>
      <c r="N162" s="19">
        <v>65</v>
      </c>
      <c r="O162" s="13">
        <f t="shared" si="140"/>
        <v>4.838709677419355</v>
      </c>
      <c r="P162" s="14">
        <f>(N162/N$183)*100</f>
        <v>2.5752773375594296</v>
      </c>
      <c r="Q162" s="19">
        <v>0</v>
      </c>
      <c r="R162" s="20">
        <v>30225</v>
      </c>
      <c r="S162" s="36" t="s">
        <v>41</v>
      </c>
      <c r="T162" s="19">
        <v>50983</v>
      </c>
      <c r="U162" s="19">
        <v>75702</v>
      </c>
      <c r="V162" s="13">
        <f t="shared" si="142"/>
        <v>48.4847890473295</v>
      </c>
      <c r="W162" s="14">
        <f>(U162/U$183)*100</f>
        <v>1.2361308396045858</v>
      </c>
      <c r="X162" s="18">
        <v>0</v>
      </c>
      <c r="Y162" s="18">
        <v>10.6783</v>
      </c>
      <c r="Z162" s="36" t="s">
        <v>41</v>
      </c>
      <c r="AA162" s="18">
        <v>18.7482</v>
      </c>
      <c r="AB162" s="18">
        <v>26.8573</v>
      </c>
      <c r="AC162" s="13">
        <f t="shared" si="144"/>
        <v>43.25268559115007</v>
      </c>
      <c r="AD162" s="14">
        <f>(AB162/AB$183)*100</f>
        <v>0.030383529365238155</v>
      </c>
    </row>
    <row r="163" spans="1:30" ht="14.25">
      <c r="A163" s="26"/>
      <c r="B163" s="10" t="s">
        <v>23</v>
      </c>
      <c r="C163" s="18">
        <v>2.08985836</v>
      </c>
      <c r="D163" s="18">
        <v>1.1737773149999922</v>
      </c>
      <c r="E163" s="13">
        <f t="shared" si="137"/>
        <v>-43.83459963286736</v>
      </c>
      <c r="F163" s="18">
        <v>5.325271791000009</v>
      </c>
      <c r="G163" s="18">
        <v>19.871970777000044</v>
      </c>
      <c r="H163" s="13">
        <f t="shared" si="138"/>
        <v>273.16350332737426</v>
      </c>
      <c r="I163" s="14">
        <f>(G163/G$184)*100</f>
        <v>0.4515597929159796</v>
      </c>
      <c r="J163" s="19">
        <v>2</v>
      </c>
      <c r="K163" s="19">
        <v>18</v>
      </c>
      <c r="L163" s="13">
        <f t="shared" si="139"/>
        <v>800</v>
      </c>
      <c r="M163" s="19">
        <v>26</v>
      </c>
      <c r="N163" s="19">
        <v>140</v>
      </c>
      <c r="O163" s="13">
        <f t="shared" si="140"/>
        <v>438.4615384615385</v>
      </c>
      <c r="P163" s="14">
        <f>(N163/N$184)*100</f>
        <v>0.5367274957828554</v>
      </c>
      <c r="Q163" s="19">
        <v>2521</v>
      </c>
      <c r="R163" s="15">
        <v>24027</v>
      </c>
      <c r="S163" s="13">
        <f t="shared" si="141"/>
        <v>853.0741769139231</v>
      </c>
      <c r="T163" s="19">
        <v>51840</v>
      </c>
      <c r="U163" s="19">
        <v>299002</v>
      </c>
      <c r="V163" s="13">
        <f t="shared" si="142"/>
        <v>476.77854938271605</v>
      </c>
      <c r="W163" s="14">
        <f>(U163/U$184)*100</f>
        <v>0.41704997696825524</v>
      </c>
      <c r="X163" s="18">
        <v>2351.65776968</v>
      </c>
      <c r="Y163" s="18">
        <v>3765.91545572</v>
      </c>
      <c r="Z163" s="13">
        <f t="shared" si="143"/>
        <v>60.13875421305218</v>
      </c>
      <c r="AA163" s="18">
        <v>5307.237171864999</v>
      </c>
      <c r="AB163" s="18">
        <v>56642.58827404199</v>
      </c>
      <c r="AC163" s="13">
        <f t="shared" si="144"/>
        <v>967.2707180737771</v>
      </c>
      <c r="AD163" s="14">
        <f>(AB163/AB$184)*100</f>
        <v>3.932678539001007</v>
      </c>
    </row>
    <row r="164" spans="1:30" ht="14.25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6201.548221431301</v>
      </c>
      <c r="D165" s="6">
        <f>D166+D167+D168+D169+D170</f>
        <v>7152.094359306842</v>
      </c>
      <c r="E165" s="7">
        <f aca="true" t="shared" si="145" ref="E165:E170">((D165-C165)/C165)*100</f>
        <v>15.327561827071598</v>
      </c>
      <c r="F165" s="6">
        <f>F166+F167+F168+F169+F170</f>
        <v>53645.06302908114</v>
      </c>
      <c r="G165" s="6">
        <f>G166+G167+G168+G169+G170</f>
        <v>64448.17897120137</v>
      </c>
      <c r="H165" s="7">
        <f aca="true" t="shared" si="146" ref="H165:H170">((G165-F165)/F165)*100</f>
        <v>20.13813635797917</v>
      </c>
      <c r="I165" s="8">
        <f>(G165/G$179)*100</f>
        <v>29.982311691187213</v>
      </c>
      <c r="J165" s="9">
        <f>J166+J167+J168+J169+J170</f>
        <v>650535</v>
      </c>
      <c r="K165" s="9">
        <f>K166+K167+K168+K169+K170</f>
        <v>645456</v>
      </c>
      <c r="L165" s="7">
        <f aca="true" t="shared" si="147" ref="L165:L170">((K165-J165)/J165)*100</f>
        <v>-0.7807420046577048</v>
      </c>
      <c r="M165" s="9">
        <f>M166+M167+M168+M169+M170</f>
        <v>5454587</v>
      </c>
      <c r="N165" s="9">
        <f>N166+N167+N168+N169+N170</f>
        <v>5656910</v>
      </c>
      <c r="O165" s="7">
        <f aca="true" t="shared" si="148" ref="O165:O170">((N165-M165)/M165)*100</f>
        <v>3.709226748056269</v>
      </c>
      <c r="P165" s="8">
        <f>(N165/N$179)*100</f>
        <v>22.38834530556976</v>
      </c>
      <c r="Q165" s="9">
        <f>Q166+Q167+Q168+Q169+Q170</f>
        <v>13700368</v>
      </c>
      <c r="R165" s="9">
        <f>R166+R167+R168+R169+R170</f>
        <v>17342749</v>
      </c>
      <c r="S165" s="7">
        <f aca="true" t="shared" si="149" ref="S165:S170">((R165-Q165)/Q165)*100</f>
        <v>26.58600849261859</v>
      </c>
      <c r="T165" s="9">
        <f>T166+T167+T168+T169+T170</f>
        <v>130561555</v>
      </c>
      <c r="U165" s="9">
        <f>U166+U167+U168+U169+U170</f>
        <v>151517309</v>
      </c>
      <c r="V165" s="7">
        <f aca="true" t="shared" si="150" ref="V165:V170">((U165-T165)/T165)*100</f>
        <v>16.050478259086297</v>
      </c>
      <c r="W165" s="8">
        <f>(U165/U$179)*100</f>
        <v>84.62798322778971</v>
      </c>
      <c r="X165" s="6">
        <f>X166+X167+X168+X169+X170</f>
        <v>274166.9356590619</v>
      </c>
      <c r="Y165" s="6">
        <f>Y166+Y167+Y168+Y169+Y170</f>
        <v>382765.4310923676</v>
      </c>
      <c r="Z165" s="7">
        <f aca="true" t="shared" si="151" ref="Z165:Z170">((Y165-X165)/X165)*100</f>
        <v>39.610354608315184</v>
      </c>
      <c r="AA165" s="6">
        <f>AA166+AA167+AA168+AA169+AA170</f>
        <v>2530395.5279876227</v>
      </c>
      <c r="AB165" s="6">
        <f>AB166+AB167+AB168+AB169+AB170</f>
        <v>3316796.22461044</v>
      </c>
      <c r="AC165" s="7">
        <f aca="true" t="shared" si="152" ref="AC165:AC170">((AB165-AA165)/AA165)*100</f>
        <v>31.078172875535685</v>
      </c>
      <c r="AD165" s="8">
        <f>(AB165/AB$179)*100</f>
        <v>82.55386219998029</v>
      </c>
    </row>
    <row r="166" spans="1:30" s="28" customFormat="1" ht="15">
      <c r="A166" s="10"/>
      <c r="B166" s="10" t="s">
        <v>2</v>
      </c>
      <c r="C166" s="11">
        <f aca="true" t="shared" si="153" ref="C166:D170">C5+C12+C19+C26+C33+C40+C47+C54+C61+C68+C75+C82+C89+C96+C103+C110+C117+C124+C131+C138+C145+C152+C159</f>
        <v>710.5954627431395</v>
      </c>
      <c r="D166" s="11">
        <f t="shared" si="153"/>
        <v>852.4054167499971</v>
      </c>
      <c r="E166" s="13">
        <f t="shared" si="145"/>
        <v>19.95649584637413</v>
      </c>
      <c r="F166" s="11">
        <f aca="true" t="shared" si="154" ref="F166:G170">F5+F12+F19+F26+F33+F40+F47+F54+F61+F68+F75+F82+F89+F96+F103+F110+F117+F124+F131+F138+F145+F152+F159</f>
        <v>5313.321259953104</v>
      </c>
      <c r="G166" s="11">
        <f t="shared" si="154"/>
        <v>7178.911161268981</v>
      </c>
      <c r="H166" s="13">
        <f t="shared" si="146"/>
        <v>35.11155847806467</v>
      </c>
      <c r="I166" s="14">
        <f>(G166/G$180)*100</f>
        <v>26.446618057261738</v>
      </c>
      <c r="J166" s="15">
        <f aca="true" t="shared" si="155" ref="J166:K170">J5+J12+J19+J26+J33+J40+J47+J54+J61+J68+J75+J82+J89+J96+J103+J110+J117+J124+J131+J138+J145+J152+J159</f>
        <v>20104</v>
      </c>
      <c r="K166" s="15">
        <f t="shared" si="155"/>
        <v>14173</v>
      </c>
      <c r="L166" s="13">
        <f t="shared" si="147"/>
        <v>-29.501591723040193</v>
      </c>
      <c r="M166" s="15">
        <f aca="true" t="shared" si="156" ref="M166:N170">M5+M12+M19+M26+M33+M40+M47+M54+M61+M68+M75+M82+M89+M96+M103+M110+M117+M124+M131+M138+M145+M152+M159</f>
        <v>188110</v>
      </c>
      <c r="N166" s="15">
        <f t="shared" si="156"/>
        <v>169050</v>
      </c>
      <c r="O166" s="13">
        <f t="shared" si="148"/>
        <v>-10.132369358354154</v>
      </c>
      <c r="P166" s="14">
        <f>(N166/N$180)*100</f>
        <v>18.099765522114797</v>
      </c>
      <c r="Q166" s="15">
        <f aca="true" t="shared" si="157" ref="Q166:R170">Q5+Q12+Q19+Q26+Q33+Q40+Q47+Q54+Q61+Q68+Q75+Q82+Q89+Q96+Q103+Q110+Q117+Q124+Q131+Q138+Q145+Q152+Q159</f>
        <v>0</v>
      </c>
      <c r="R166" s="15">
        <f t="shared" si="157"/>
        <v>0</v>
      </c>
      <c r="S166" s="36" t="s">
        <v>41</v>
      </c>
      <c r="T166" s="15">
        <f aca="true" t="shared" si="158" ref="T166:U170">T5+T12+T19+T26+T33+T40+T47+T54+T61+T68+T75+T82+T89+T96+T103+T110+T117+T124+T131+T138+T145+T152+T159</f>
        <v>0</v>
      </c>
      <c r="U166" s="15">
        <f t="shared" si="158"/>
        <v>0</v>
      </c>
      <c r="V166" s="36" t="s">
        <v>41</v>
      </c>
      <c r="W166" s="36" t="s">
        <v>41</v>
      </c>
      <c r="X166" s="11">
        <f aca="true" t="shared" si="159" ref="X166:Y170">X5+X12+X19+X26+X33+X40+X47+X54+X61+X68+X75+X82+X89+X96+X103+X110+X117+X124+X131+X138+X145+X152+X159</f>
        <v>1143.093612714003</v>
      </c>
      <c r="Y166" s="11">
        <f t="shared" si="159"/>
        <v>1964.4707375910014</v>
      </c>
      <c r="Z166" s="13">
        <f t="shared" si="151"/>
        <v>71.85563069736996</v>
      </c>
      <c r="AA166" s="11">
        <f aca="true" t="shared" si="160" ref="AA166:AB170">AA5+AA12+AA19+AA26+AA33+AA40+AA47+AA54+AA61+AA68+AA75+AA82+AA89+AA96+AA103+AA110+AA117+AA124+AA131+AA138+AA145+AA152+AA159</f>
        <v>16586.958964609006</v>
      </c>
      <c r="AB166" s="11">
        <f t="shared" si="160"/>
        <v>13251.631784673007</v>
      </c>
      <c r="AC166" s="13">
        <f t="shared" si="152"/>
        <v>-20.10812944707023</v>
      </c>
      <c r="AD166" s="14">
        <f>(AB166/AB$180)*100</f>
        <v>56.40760867439833</v>
      </c>
    </row>
    <row r="167" spans="1:30" s="29" customFormat="1" ht="14.25">
      <c r="A167" s="10"/>
      <c r="B167" s="10" t="s">
        <v>3</v>
      </c>
      <c r="C167" s="11">
        <f t="shared" si="153"/>
        <v>3784.276686979801</v>
      </c>
      <c r="D167" s="11">
        <f t="shared" si="153"/>
        <v>4159.994859344188</v>
      </c>
      <c r="E167" s="13">
        <f t="shared" si="145"/>
        <v>9.928401209591366</v>
      </c>
      <c r="F167" s="11">
        <f t="shared" si="154"/>
        <v>29059.561959482933</v>
      </c>
      <c r="G167" s="11">
        <f t="shared" si="154"/>
        <v>33402.050424557514</v>
      </c>
      <c r="H167" s="13">
        <f t="shared" si="146"/>
        <v>14.943406480556076</v>
      </c>
      <c r="I167" s="14">
        <f>(G167/G$181)*100</f>
        <v>56.85758384195291</v>
      </c>
      <c r="J167" s="15">
        <f t="shared" si="155"/>
        <v>629837</v>
      </c>
      <c r="K167" s="15">
        <f t="shared" si="155"/>
        <v>630700</v>
      </c>
      <c r="L167" s="13">
        <f t="shared" si="147"/>
        <v>0.1370195780813131</v>
      </c>
      <c r="M167" s="15">
        <f t="shared" si="156"/>
        <v>5260686</v>
      </c>
      <c r="N167" s="15">
        <f t="shared" si="156"/>
        <v>5481970</v>
      </c>
      <c r="O167" s="13">
        <f t="shared" si="148"/>
        <v>4.206371564468968</v>
      </c>
      <c r="P167" s="14">
        <f>(N167/N$181)*100</f>
        <v>22.557073473217855</v>
      </c>
      <c r="Q167" s="15">
        <f t="shared" si="157"/>
        <v>0</v>
      </c>
      <c r="R167" s="15">
        <f t="shared" si="157"/>
        <v>0</v>
      </c>
      <c r="S167" s="36" t="s">
        <v>41</v>
      </c>
      <c r="T167" s="15">
        <f t="shared" si="158"/>
        <v>0</v>
      </c>
      <c r="U167" s="15">
        <f t="shared" si="158"/>
        <v>0</v>
      </c>
      <c r="V167" s="36" t="s">
        <v>41</v>
      </c>
      <c r="W167" s="36" t="s">
        <v>41</v>
      </c>
      <c r="X167" s="11">
        <f t="shared" si="159"/>
        <v>106657.44388015299</v>
      </c>
      <c r="Y167" s="11">
        <f t="shared" si="159"/>
        <v>127390.95482842792</v>
      </c>
      <c r="Z167" s="13">
        <f t="shared" si="151"/>
        <v>19.439347310415954</v>
      </c>
      <c r="AA167" s="11">
        <f t="shared" si="160"/>
        <v>863636.1661494188</v>
      </c>
      <c r="AB167" s="11">
        <f t="shared" si="160"/>
        <v>1038892.122989367</v>
      </c>
      <c r="AC167" s="13">
        <f t="shared" si="152"/>
        <v>20.292799642856426</v>
      </c>
      <c r="AD167" s="14">
        <f>(AB167/AB$181)*100</f>
        <v>65.04013064899587</v>
      </c>
    </row>
    <row r="168" spans="1:30" s="29" customFormat="1" ht="14.25">
      <c r="A168" s="10"/>
      <c r="B168" s="10" t="s">
        <v>4</v>
      </c>
      <c r="C168" s="11">
        <f t="shared" si="153"/>
        <v>1475.8658319402257</v>
      </c>
      <c r="D168" s="11">
        <f t="shared" si="153"/>
        <v>1762.8573079782848</v>
      </c>
      <c r="E168" s="13">
        <f t="shared" si="145"/>
        <v>19.44563454394563</v>
      </c>
      <c r="F168" s="11">
        <f t="shared" si="154"/>
        <v>16374.119675444568</v>
      </c>
      <c r="G168" s="11">
        <f t="shared" si="154"/>
        <v>19899.788615543563</v>
      </c>
      <c r="H168" s="13">
        <f t="shared" si="146"/>
        <v>21.53196025180065</v>
      </c>
      <c r="I168" s="14">
        <f>(G168/G$182)*100</f>
        <v>20.333069266876063</v>
      </c>
      <c r="J168" s="15">
        <f t="shared" si="155"/>
        <v>71</v>
      </c>
      <c r="K168" s="15">
        <f t="shared" si="155"/>
        <v>122</v>
      </c>
      <c r="L168" s="13">
        <f t="shared" si="147"/>
        <v>71.83098591549296</v>
      </c>
      <c r="M168" s="15">
        <f t="shared" si="156"/>
        <v>806</v>
      </c>
      <c r="N168" s="15">
        <f t="shared" si="156"/>
        <v>1009</v>
      </c>
      <c r="O168" s="13">
        <f t="shared" si="148"/>
        <v>25.18610421836228</v>
      </c>
      <c r="P168" s="14">
        <f>(N168/N$182)*100</f>
        <v>51.84994861253854</v>
      </c>
      <c r="Q168" s="15">
        <f t="shared" si="157"/>
        <v>9581496</v>
      </c>
      <c r="R168" s="15">
        <f t="shared" si="157"/>
        <v>12151913</v>
      </c>
      <c r="S168" s="13">
        <f t="shared" si="149"/>
        <v>26.826885905916985</v>
      </c>
      <c r="T168" s="15">
        <f t="shared" si="158"/>
        <v>77360231</v>
      </c>
      <c r="U168" s="15">
        <f t="shared" si="158"/>
        <v>101013824</v>
      </c>
      <c r="V168" s="13">
        <f t="shared" si="150"/>
        <v>30.575907923542783</v>
      </c>
      <c r="W168" s="14">
        <f>(U168/U$182)*100</f>
        <v>99.79569873999684</v>
      </c>
      <c r="X168" s="11">
        <f t="shared" si="159"/>
        <v>58964.8027645649</v>
      </c>
      <c r="Y168" s="11">
        <f t="shared" si="159"/>
        <v>105183.96068469858</v>
      </c>
      <c r="Z168" s="13">
        <f t="shared" si="151"/>
        <v>78.38431700463391</v>
      </c>
      <c r="AA168" s="11">
        <f t="shared" si="160"/>
        <v>694407.532877475</v>
      </c>
      <c r="AB168" s="11">
        <f t="shared" si="160"/>
        <v>866706.5198721202</v>
      </c>
      <c r="AC168" s="13">
        <f t="shared" si="152"/>
        <v>24.812372970764788</v>
      </c>
      <c r="AD168" s="14">
        <f>(AB168/AB$182)*100</f>
        <v>99.82405945659825</v>
      </c>
    </row>
    <row r="169" spans="1:30" s="28" customFormat="1" ht="15">
      <c r="A169" s="10"/>
      <c r="B169" s="10" t="s">
        <v>5</v>
      </c>
      <c r="C169" s="11">
        <f t="shared" si="153"/>
        <v>24.533049560999995</v>
      </c>
      <c r="D169" s="11">
        <f t="shared" si="153"/>
        <v>24.132232270000003</v>
      </c>
      <c r="E169" s="13">
        <f t="shared" si="145"/>
        <v>-1.633785029469668</v>
      </c>
      <c r="F169" s="11">
        <f t="shared" si="154"/>
        <v>238.4065523344199</v>
      </c>
      <c r="G169" s="11">
        <f t="shared" si="154"/>
        <v>145.1762429954527</v>
      </c>
      <c r="H169" s="13">
        <f t="shared" si="146"/>
        <v>-39.105598577756496</v>
      </c>
      <c r="I169" s="14">
        <f>(G169/G$183)*100</f>
        <v>0.5418561057260239</v>
      </c>
      <c r="J169" s="15">
        <f t="shared" si="155"/>
        <v>35</v>
      </c>
      <c r="K169" s="15">
        <f t="shared" si="155"/>
        <v>31</v>
      </c>
      <c r="L169" s="13">
        <f t="shared" si="147"/>
        <v>-11.428571428571429</v>
      </c>
      <c r="M169" s="15">
        <f t="shared" si="156"/>
        <v>416</v>
      </c>
      <c r="N169" s="15">
        <f t="shared" si="156"/>
        <v>294</v>
      </c>
      <c r="O169" s="13">
        <f t="shared" si="148"/>
        <v>-29.326923076923077</v>
      </c>
      <c r="P169" s="14">
        <f>(N169/N$183)*100</f>
        <v>11.648177496038036</v>
      </c>
      <c r="Q169" s="15">
        <f t="shared" si="157"/>
        <v>253377</v>
      </c>
      <c r="R169" s="15">
        <f t="shared" si="157"/>
        <v>100504</v>
      </c>
      <c r="S169" s="13">
        <f t="shared" si="149"/>
        <v>-60.334205551411536</v>
      </c>
      <c r="T169" s="15">
        <f t="shared" si="158"/>
        <v>2894848</v>
      </c>
      <c r="U169" s="15">
        <f t="shared" si="158"/>
        <v>1434747</v>
      </c>
      <c r="V169" s="13">
        <f t="shared" si="150"/>
        <v>-50.43791591130174</v>
      </c>
      <c r="W169" s="14">
        <f>(U169/U$183)*100</f>
        <v>23.42784885115533</v>
      </c>
      <c r="X169" s="11">
        <f t="shared" si="159"/>
        <v>10265.7265257</v>
      </c>
      <c r="Y169" s="11">
        <f t="shared" si="159"/>
        <v>7588.864271099998</v>
      </c>
      <c r="Z169" s="13">
        <f t="shared" si="151"/>
        <v>-26.07572145915383</v>
      </c>
      <c r="AA169" s="11">
        <f t="shared" si="160"/>
        <v>86488.90264680001</v>
      </c>
      <c r="AB169" s="11">
        <f t="shared" si="160"/>
        <v>75299.0957655</v>
      </c>
      <c r="AC169" s="13">
        <f t="shared" si="152"/>
        <v>-12.93785276360426</v>
      </c>
      <c r="AD169" s="14">
        <f>(AB169/AB$183)*100</f>
        <v>85.18549099749228</v>
      </c>
    </row>
    <row r="170" spans="1:30" s="29" customFormat="1" ht="14.25">
      <c r="A170" s="10"/>
      <c r="B170" s="10" t="s">
        <v>23</v>
      </c>
      <c r="C170" s="11">
        <f t="shared" si="153"/>
        <v>206.27719020713474</v>
      </c>
      <c r="D170" s="11">
        <f t="shared" si="153"/>
        <v>352.70454296437276</v>
      </c>
      <c r="E170" s="13">
        <f t="shared" si="145"/>
        <v>70.98572198419124</v>
      </c>
      <c r="F170" s="11">
        <f t="shared" si="154"/>
        <v>2659.653581866115</v>
      </c>
      <c r="G170" s="11">
        <f t="shared" si="154"/>
        <v>3822.2525268358604</v>
      </c>
      <c r="H170" s="13">
        <f t="shared" si="146"/>
        <v>43.71242002704808</v>
      </c>
      <c r="I170" s="14">
        <f>(G170/G$184)*100</f>
        <v>86.85477544523349</v>
      </c>
      <c r="J170" s="15">
        <f t="shared" si="155"/>
        <v>488</v>
      </c>
      <c r="K170" s="15">
        <f t="shared" si="155"/>
        <v>430</v>
      </c>
      <c r="L170" s="13">
        <f t="shared" si="147"/>
        <v>-11.885245901639344</v>
      </c>
      <c r="M170" s="15">
        <f t="shared" si="156"/>
        <v>4569</v>
      </c>
      <c r="N170" s="15">
        <f t="shared" si="156"/>
        <v>4587</v>
      </c>
      <c r="O170" s="13">
        <f t="shared" si="148"/>
        <v>0.3939592908732764</v>
      </c>
      <c r="P170" s="14">
        <f>(N170/N$184)*100</f>
        <v>17.585493022542558</v>
      </c>
      <c r="Q170" s="15">
        <f t="shared" si="157"/>
        <v>3865495</v>
      </c>
      <c r="R170" s="15">
        <f t="shared" si="157"/>
        <v>5090332</v>
      </c>
      <c r="S170" s="13">
        <f t="shared" si="149"/>
        <v>31.6864204972455</v>
      </c>
      <c r="T170" s="15">
        <f t="shared" si="158"/>
        <v>50306476</v>
      </c>
      <c r="U170" s="15">
        <f t="shared" si="158"/>
        <v>49068738</v>
      </c>
      <c r="V170" s="13">
        <f t="shared" si="150"/>
        <v>-2.4603949598854826</v>
      </c>
      <c r="W170" s="14">
        <f>(U170/U$184)*100</f>
        <v>68.4414019062125</v>
      </c>
      <c r="X170" s="11">
        <f t="shared" si="159"/>
        <v>97135.86887592998</v>
      </c>
      <c r="Y170" s="11">
        <f t="shared" si="159"/>
        <v>140637.18057055012</v>
      </c>
      <c r="Z170" s="13">
        <f t="shared" si="151"/>
        <v>44.783983710676054</v>
      </c>
      <c r="AA170" s="11">
        <f t="shared" si="160"/>
        <v>869275.9673493196</v>
      </c>
      <c r="AB170" s="11">
        <f t="shared" si="160"/>
        <v>1322646.8541987797</v>
      </c>
      <c r="AC170" s="13">
        <f t="shared" si="152"/>
        <v>52.155000699251175</v>
      </c>
      <c r="AD170" s="14">
        <f>(AB170/AB$184)*100</f>
        <v>91.83098895515133</v>
      </c>
    </row>
    <row r="171" spans="1:30" s="29" customFormat="1" ht="14.25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11218.213340895007</v>
      </c>
      <c r="D172" s="6">
        <f>D173+D174+D175+D176+D177</f>
        <v>13470.911538128006</v>
      </c>
      <c r="E172" s="7">
        <f aca="true" t="shared" si="161" ref="E172:E177">((D172-C172)/C172)*100</f>
        <v>20.080721669118084</v>
      </c>
      <c r="F172" s="6">
        <f>F173+F174+F175+F176+F177</f>
        <v>105359.004760327</v>
      </c>
      <c r="G172" s="6">
        <f>G173+G174+G175+G176+G177</f>
        <v>150505.82335859502</v>
      </c>
      <c r="H172" s="7">
        <f aca="true" t="shared" si="162" ref="H172:H177">((G172-F172)/F172)*100</f>
        <v>42.850460386341915</v>
      </c>
      <c r="I172" s="8">
        <f>(G172/G$179)*100</f>
        <v>70.0176883088128</v>
      </c>
      <c r="J172" s="9">
        <f>J173+J174+J175+J176+J177</f>
        <v>1945834</v>
      </c>
      <c r="K172" s="9">
        <f>K173+K174+K175+K176+K177</f>
        <v>4045841</v>
      </c>
      <c r="L172" s="7">
        <f aca="true" t="shared" si="163" ref="L172:L177">((K172-J172)/J172)*100</f>
        <v>107.92323497276746</v>
      </c>
      <c r="M172" s="9">
        <f>M173+M174+M175+M176+M177</f>
        <v>15156868</v>
      </c>
      <c r="N172" s="9">
        <f>N173+N174+N175+N176+N177</f>
        <v>19610299</v>
      </c>
      <c r="O172" s="7">
        <f aca="true" t="shared" si="164" ref="O172:O177">((N172-M172)/M172)*100</f>
        <v>29.382264198645792</v>
      </c>
      <c r="P172" s="8">
        <f>(N172/N$179)*100</f>
        <v>77.61165469443024</v>
      </c>
      <c r="Q172" s="9">
        <f>Q173+Q174+Q175+Q176+Q177</f>
        <v>2396228</v>
      </c>
      <c r="R172" s="9">
        <f>R173+R174+R175+R176+R177</f>
        <v>3966079</v>
      </c>
      <c r="S172" s="7">
        <f aca="true" t="shared" si="165" ref="S172:S177">((R172-Q172)/Q172)*100</f>
        <v>65.51342359742061</v>
      </c>
      <c r="T172" s="9">
        <f>T173+T174+T175+T176+T177</f>
        <v>46412826</v>
      </c>
      <c r="U172" s="9">
        <f>U173+U174+U175+U176+U177</f>
        <v>27521944</v>
      </c>
      <c r="V172" s="7">
        <f aca="true" t="shared" si="166" ref="V172:V177">((U172-T172)/T172)*100</f>
        <v>-40.70185685310349</v>
      </c>
      <c r="W172" s="8">
        <f>(U172/U$179)*100</f>
        <v>15.372016772210282</v>
      </c>
      <c r="X172" s="6">
        <f>X173+X174+X175+X176+X177</f>
        <v>72048.07331150008</v>
      </c>
      <c r="Y172" s="6">
        <f>Y173+Y174+Y175+Y176+Y177</f>
        <v>165404.12426460005</v>
      </c>
      <c r="Z172" s="7">
        <f aca="true" t="shared" si="167" ref="Z172:Z177">((Y172-X172)/X172)*100</f>
        <v>129.57466683317787</v>
      </c>
      <c r="AA172" s="6">
        <f>AA173+AA174+AA175+AA176+AA177</f>
        <v>798579.4664312141</v>
      </c>
      <c r="AB172" s="6">
        <f>AB173+AB174+AB175+AB176+AB177</f>
        <v>700939.7555376</v>
      </c>
      <c r="AC172" s="7">
        <f aca="true" t="shared" si="168" ref="AC172:AC177">((AB172-AA172)/AA172)*100</f>
        <v>-12.226674363411561</v>
      </c>
      <c r="AD172" s="8">
        <f>(AB172/AB$179)*100</f>
        <v>17.44613780001972</v>
      </c>
    </row>
    <row r="173" spans="1:30" s="29" customFormat="1" ht="14.25">
      <c r="A173" s="10"/>
      <c r="B173" s="10" t="s">
        <v>2</v>
      </c>
      <c r="C173" s="18">
        <v>2513.5532705</v>
      </c>
      <c r="D173" s="11">
        <v>2080.9314429999995</v>
      </c>
      <c r="E173" s="13">
        <f t="shared" si="161"/>
        <v>-17.21156390745372</v>
      </c>
      <c r="F173" s="18">
        <v>18712.453460700002</v>
      </c>
      <c r="G173" s="11">
        <v>19966.0006975</v>
      </c>
      <c r="H173" s="13">
        <f t="shared" si="162"/>
        <v>6.6989998902747</v>
      </c>
      <c r="I173" s="13">
        <f>(G173/G$180)*100</f>
        <v>73.55338194273826</v>
      </c>
      <c r="J173" s="19">
        <v>115845</v>
      </c>
      <c r="K173" s="15">
        <v>100146</v>
      </c>
      <c r="L173" s="13">
        <f t="shared" si="163"/>
        <v>-13.55172860287453</v>
      </c>
      <c r="M173" s="19">
        <v>860437</v>
      </c>
      <c r="N173" s="15">
        <v>764940</v>
      </c>
      <c r="O173" s="13">
        <f t="shared" si="164"/>
        <v>-11.098662656301391</v>
      </c>
      <c r="P173" s="13">
        <f>(N173/N$180)*100</f>
        <v>81.9002344778852</v>
      </c>
      <c r="Q173" s="19">
        <v>0</v>
      </c>
      <c r="R173" s="15">
        <v>0</v>
      </c>
      <c r="S173" s="36" t="s">
        <v>41</v>
      </c>
      <c r="T173" s="19">
        <v>0</v>
      </c>
      <c r="U173" s="15">
        <v>0</v>
      </c>
      <c r="V173" s="36" t="s">
        <v>41</v>
      </c>
      <c r="W173" s="36" t="s">
        <v>41</v>
      </c>
      <c r="X173" s="18">
        <v>1253.0224119000013</v>
      </c>
      <c r="Y173" s="11">
        <v>1572.9499999999998</v>
      </c>
      <c r="Z173" s="13">
        <f t="shared" si="167"/>
        <v>25.532471331848022</v>
      </c>
      <c r="AA173" s="18">
        <v>11253.047961900002</v>
      </c>
      <c r="AB173" s="11">
        <v>10240.999964999999</v>
      </c>
      <c r="AC173" s="13">
        <f t="shared" si="168"/>
        <v>-8.993545573844022</v>
      </c>
      <c r="AD173" s="13">
        <f>(AB173/AB$180)*100</f>
        <v>43.59239132560167</v>
      </c>
    </row>
    <row r="174" spans="1:30" s="29" customFormat="1" ht="14.25">
      <c r="A174" s="10"/>
      <c r="B174" s="10" t="s">
        <v>3</v>
      </c>
      <c r="C174" s="18">
        <v>2360.431682999999</v>
      </c>
      <c r="D174" s="11">
        <v>4976.660502800002</v>
      </c>
      <c r="E174" s="13">
        <f t="shared" si="161"/>
        <v>110.83687948447201</v>
      </c>
      <c r="F174" s="18">
        <v>19639.3439863</v>
      </c>
      <c r="G174" s="11">
        <v>25344.818801200003</v>
      </c>
      <c r="H174" s="13">
        <f t="shared" si="162"/>
        <v>29.051249465766404</v>
      </c>
      <c r="I174" s="13">
        <f>(G174/G$181)*100</f>
        <v>43.142416158047084</v>
      </c>
      <c r="J174" s="19">
        <v>1827325</v>
      </c>
      <c r="K174" s="15">
        <v>3942949</v>
      </c>
      <c r="L174" s="13">
        <f t="shared" si="163"/>
        <v>115.77710587881191</v>
      </c>
      <c r="M174" s="19">
        <v>14273030</v>
      </c>
      <c r="N174" s="15">
        <v>18820695</v>
      </c>
      <c r="O174" s="13">
        <f t="shared" si="164"/>
        <v>31.861945221161868</v>
      </c>
      <c r="P174" s="13">
        <f>(N174/N$181)*100</f>
        <v>77.44292652678214</v>
      </c>
      <c r="Q174" s="19">
        <v>0</v>
      </c>
      <c r="R174" s="15">
        <v>0</v>
      </c>
      <c r="S174" s="36" t="s">
        <v>41</v>
      </c>
      <c r="T174" s="19">
        <v>0</v>
      </c>
      <c r="U174" s="15">
        <v>0</v>
      </c>
      <c r="V174" s="36" t="s">
        <v>41</v>
      </c>
      <c r="W174" s="36" t="s">
        <v>41</v>
      </c>
      <c r="X174" s="18">
        <v>50498.853346000054</v>
      </c>
      <c r="Y174" s="11">
        <v>126750.88060520004</v>
      </c>
      <c r="Z174" s="13">
        <f t="shared" si="167"/>
        <v>150.99754193773157</v>
      </c>
      <c r="AA174" s="18">
        <v>392058.8612860001</v>
      </c>
      <c r="AB174" s="11">
        <v>558417.2806402</v>
      </c>
      <c r="AC174" s="13">
        <f t="shared" si="168"/>
        <v>42.43200085021017</v>
      </c>
      <c r="AD174" s="13">
        <f>(AB174/AB$181)*100</f>
        <v>34.959869351004144</v>
      </c>
    </row>
    <row r="175" spans="1:30" s="28" customFormat="1" ht="15">
      <c r="A175" s="10"/>
      <c r="B175" s="10" t="s">
        <v>4</v>
      </c>
      <c r="C175" s="18">
        <v>6246.358270434006</v>
      </c>
      <c r="D175" s="11">
        <v>5943.633585535001</v>
      </c>
      <c r="E175" s="13">
        <f t="shared" si="161"/>
        <v>-4.846418853876782</v>
      </c>
      <c r="F175" s="18">
        <v>65447.166162473004</v>
      </c>
      <c r="G175" s="11">
        <v>77969.29526133901</v>
      </c>
      <c r="H175" s="13">
        <f t="shared" si="162"/>
        <v>19.133187627680837</v>
      </c>
      <c r="I175" s="13">
        <f>(G175/G$182)*100</f>
        <v>79.66693073312395</v>
      </c>
      <c r="J175" s="19">
        <v>116</v>
      </c>
      <c r="K175" s="15">
        <v>37</v>
      </c>
      <c r="L175" s="13">
        <f t="shared" si="163"/>
        <v>-68.10344827586206</v>
      </c>
      <c r="M175" s="19">
        <v>547</v>
      </c>
      <c r="N175" s="15">
        <v>937</v>
      </c>
      <c r="O175" s="13">
        <f t="shared" si="164"/>
        <v>71.29798903107861</v>
      </c>
      <c r="P175" s="13">
        <f>(N175/N$182)*100</f>
        <v>48.15005138746146</v>
      </c>
      <c r="Q175" s="19">
        <v>7561</v>
      </c>
      <c r="R175" s="15">
        <v>17473</v>
      </c>
      <c r="S175" s="13">
        <f t="shared" si="165"/>
        <v>131.0937706652559</v>
      </c>
      <c r="T175" s="19">
        <v>105191</v>
      </c>
      <c r="U175" s="15">
        <v>206795</v>
      </c>
      <c r="V175" s="13">
        <f t="shared" si="166"/>
        <v>96.5900124535369</v>
      </c>
      <c r="W175" s="13">
        <f>(U175/U$182)*100</f>
        <v>0.204301260003162</v>
      </c>
      <c r="X175" s="18">
        <v>118.74794399999985</v>
      </c>
      <c r="Y175" s="11">
        <v>102.02949999999983</v>
      </c>
      <c r="Z175" s="13">
        <f t="shared" si="167"/>
        <v>-14.078933442418204</v>
      </c>
      <c r="AA175" s="18">
        <v>836.5433687</v>
      </c>
      <c r="AB175" s="11">
        <v>1527.5757858999998</v>
      </c>
      <c r="AC175" s="13">
        <f t="shared" si="168"/>
        <v>82.60568944248207</v>
      </c>
      <c r="AD175" s="13">
        <f>(AB175/AB$182)*100</f>
        <v>0.17594054340175105</v>
      </c>
    </row>
    <row r="176" spans="1:30" s="29" customFormat="1" ht="14.25">
      <c r="A176" s="10"/>
      <c r="B176" s="10" t="s">
        <v>5</v>
      </c>
      <c r="C176" s="18">
        <v>58.66257797699999</v>
      </c>
      <c r="D176" s="11">
        <v>415.94166486700254</v>
      </c>
      <c r="E176" s="13">
        <f t="shared" si="161"/>
        <v>609.0408897987436</v>
      </c>
      <c r="F176" s="18">
        <v>613.313368602</v>
      </c>
      <c r="G176" s="11">
        <v>26647.221491627</v>
      </c>
      <c r="H176" s="13">
        <f t="shared" si="162"/>
        <v>4244.797106309172</v>
      </c>
      <c r="I176" s="13">
        <f>(G176/G$183)*100</f>
        <v>99.45814389427396</v>
      </c>
      <c r="J176" s="19">
        <v>276</v>
      </c>
      <c r="K176" s="15">
        <v>290</v>
      </c>
      <c r="L176" s="13">
        <f t="shared" si="163"/>
        <v>5.072463768115942</v>
      </c>
      <c r="M176" s="19">
        <v>2220</v>
      </c>
      <c r="N176" s="15">
        <v>2230</v>
      </c>
      <c r="O176" s="13">
        <f t="shared" si="164"/>
        <v>0.45045045045045046</v>
      </c>
      <c r="P176" s="13">
        <f>(N176/N$183)*100</f>
        <v>88.35182250396197</v>
      </c>
      <c r="Q176" s="19">
        <v>235927</v>
      </c>
      <c r="R176" s="15">
        <v>678938</v>
      </c>
      <c r="S176" s="13">
        <f t="shared" si="165"/>
        <v>187.77460824746638</v>
      </c>
      <c r="T176" s="19">
        <v>3397543</v>
      </c>
      <c r="U176" s="15">
        <v>4689362</v>
      </c>
      <c r="V176" s="13">
        <f t="shared" si="166"/>
        <v>38.022153067672726</v>
      </c>
      <c r="W176" s="13">
        <f>(U176/U$183)*100</f>
        <v>76.57215114884467</v>
      </c>
      <c r="X176" s="18">
        <v>885.779649799999</v>
      </c>
      <c r="Y176" s="11">
        <v>2850.6317225999974</v>
      </c>
      <c r="Z176" s="13">
        <f t="shared" si="167"/>
        <v>221.8217672130585</v>
      </c>
      <c r="AA176" s="18">
        <v>14427.542382564</v>
      </c>
      <c r="AB176" s="11">
        <v>13095.177582899998</v>
      </c>
      <c r="AC176" s="13">
        <f t="shared" si="168"/>
        <v>-9.23487011394396</v>
      </c>
      <c r="AD176" s="13">
        <f>(AB176/AB$183)*100</f>
        <v>14.81450900250772</v>
      </c>
    </row>
    <row r="177" spans="1:30" s="29" customFormat="1" ht="14.25">
      <c r="A177" s="10"/>
      <c r="B177" s="10" t="s">
        <v>23</v>
      </c>
      <c r="C177" s="18">
        <v>39.2075389840002</v>
      </c>
      <c r="D177" s="11">
        <v>53.744341926000025</v>
      </c>
      <c r="E177" s="13">
        <f t="shared" si="161"/>
        <v>37.07655037448792</v>
      </c>
      <c r="F177" s="18">
        <v>946.7277822519999</v>
      </c>
      <c r="G177" s="11">
        <v>578.4871069289999</v>
      </c>
      <c r="H177" s="13">
        <f t="shared" si="162"/>
        <v>-38.89615180057975</v>
      </c>
      <c r="I177" s="13">
        <f>(G177/G$184)*100</f>
        <v>13.145224554766502</v>
      </c>
      <c r="J177" s="19">
        <v>2272</v>
      </c>
      <c r="K177" s="15">
        <v>2419</v>
      </c>
      <c r="L177" s="13">
        <f t="shared" si="163"/>
        <v>6.470070422535211</v>
      </c>
      <c r="M177" s="19">
        <v>20634</v>
      </c>
      <c r="N177" s="15">
        <v>21497</v>
      </c>
      <c r="O177" s="13">
        <f t="shared" si="164"/>
        <v>4.182417369390326</v>
      </c>
      <c r="P177" s="13">
        <f>(N177/N$184)*100</f>
        <v>82.41450697745745</v>
      </c>
      <c r="Q177" s="19">
        <v>2152740</v>
      </c>
      <c r="R177" s="15">
        <v>3269668</v>
      </c>
      <c r="S177" s="13">
        <f t="shared" si="165"/>
        <v>51.88401757759878</v>
      </c>
      <c r="T177" s="19">
        <v>42910092</v>
      </c>
      <c r="U177" s="15">
        <v>22625787</v>
      </c>
      <c r="V177" s="13">
        <f t="shared" si="166"/>
        <v>-47.27164183194946</v>
      </c>
      <c r="W177" s="13">
        <f>(U177/U$184)*100</f>
        <v>31.5585980937875</v>
      </c>
      <c r="X177" s="18">
        <v>19291.66995980002</v>
      </c>
      <c r="Y177" s="11">
        <v>34127.632436800006</v>
      </c>
      <c r="Z177" s="13">
        <f t="shared" si="167"/>
        <v>76.90346407498761</v>
      </c>
      <c r="AA177" s="18">
        <v>380003.47143205</v>
      </c>
      <c r="AB177" s="11">
        <v>117658.7215636</v>
      </c>
      <c r="AC177" s="13">
        <f t="shared" si="168"/>
        <v>-69.03746138944442</v>
      </c>
      <c r="AD177" s="13">
        <f>(AB177/AB$184)*100</f>
        <v>8.169011044848668</v>
      </c>
    </row>
    <row r="178" spans="1:30" s="29" customFormat="1" ht="14.25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17419.76156232631</v>
      </c>
      <c r="D179" s="6">
        <f>D180+D181+D182+D183+D184</f>
        <v>20623.005897434843</v>
      </c>
      <c r="E179" s="7">
        <f aca="true" t="shared" si="169" ref="E179:E184">((D179-C179)/C179)*100</f>
        <v>18.38856590342882</v>
      </c>
      <c r="F179" s="6">
        <f>F180+F181+F182+F183+F184</f>
        <v>159004.06778940815</v>
      </c>
      <c r="G179" s="6">
        <f>G180+G181+G182+G183+G184</f>
        <v>214954.00232979638</v>
      </c>
      <c r="H179" s="7">
        <f aca="true" t="shared" si="170" ref="H179:H184">((G179-F179)/F179)*100</f>
        <v>35.187737847368</v>
      </c>
      <c r="I179" s="8">
        <f>(G179/G$179)*100</f>
        <v>100</v>
      </c>
      <c r="J179" s="9">
        <f>J180+J181+J182+J183+J184</f>
        <v>2596369</v>
      </c>
      <c r="K179" s="9">
        <f>K180+K181+K182+K183+K184</f>
        <v>4691297</v>
      </c>
      <c r="L179" s="7">
        <f aca="true" t="shared" si="171" ref="L179:L184">((K179-J179)/J179)*100</f>
        <v>80.68683611612987</v>
      </c>
      <c r="M179" s="9">
        <f>M180+M181+M182+M183+M184</f>
        <v>20611455</v>
      </c>
      <c r="N179" s="9">
        <f>N180+N181+N182+N183+N184</f>
        <v>25267209</v>
      </c>
      <c r="O179" s="7">
        <f aca="true" t="shared" si="172" ref="O179:O184">((N179-M179)/M179)*100</f>
        <v>22.588187005720847</v>
      </c>
      <c r="P179" s="8">
        <f>(N179/N$179)*100</f>
        <v>100</v>
      </c>
      <c r="Q179" s="9">
        <f>Q180+Q181+Q182+Q183+Q184</f>
        <v>16096596</v>
      </c>
      <c r="R179" s="9">
        <f>R180+R181+R182+R183+R184</f>
        <v>21308828</v>
      </c>
      <c r="S179" s="7">
        <f aca="true" t="shared" si="173" ref="S179:S184">((R179-Q179)/Q179)*100</f>
        <v>32.380958060946554</v>
      </c>
      <c r="T179" s="9">
        <f>T180+T181+T182+T183+T184</f>
        <v>176974381</v>
      </c>
      <c r="U179" s="9">
        <f>U180+U181+U182+U183+U184</f>
        <v>179039253</v>
      </c>
      <c r="V179" s="7">
        <f aca="true" t="shared" si="174" ref="V179:V184">((U179-T179)/T179)*100</f>
        <v>1.1667632277239044</v>
      </c>
      <c r="W179" s="8">
        <f>(U179/U$179)*100</f>
        <v>100</v>
      </c>
      <c r="X179" s="6">
        <f>X180+X181+X182+X183+X184</f>
        <v>346215.0089705619</v>
      </c>
      <c r="Y179" s="6">
        <f>Y180+Y181+Y182+Y183+Y184</f>
        <v>548169.5553569677</v>
      </c>
      <c r="Z179" s="7">
        <f aca="true" t="shared" si="175" ref="Z179:Z184">((Y179-X179)/X179)*100</f>
        <v>58.3321176591676</v>
      </c>
      <c r="AA179" s="6">
        <f>AA180+AA181+AA182+AA183+AA184</f>
        <v>3328974.994418836</v>
      </c>
      <c r="AB179" s="6">
        <f>AB180+AB181+AB182+AB183+AB184</f>
        <v>4017735.9801480398</v>
      </c>
      <c r="AC179" s="7">
        <f aca="true" t="shared" si="176" ref="AC179:AC184">((AB179-AA179)/AA179)*100</f>
        <v>20.689881626745162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3224.1487332431398</v>
      </c>
      <c r="D180" s="11">
        <f>D166+D173</f>
        <v>2933.3368597499966</v>
      </c>
      <c r="E180" s="13">
        <f t="shared" si="169"/>
        <v>-9.01980328930478</v>
      </c>
      <c r="F180" s="11">
        <f>F166+F173</f>
        <v>24025.774720653106</v>
      </c>
      <c r="G180" s="11">
        <f>G166+G173</f>
        <v>27144.91185876898</v>
      </c>
      <c r="H180" s="13">
        <f t="shared" si="170"/>
        <v>12.982462269716505</v>
      </c>
      <c r="I180" s="13">
        <f>(G180/G$180)*100</f>
        <v>100</v>
      </c>
      <c r="J180" s="15">
        <f>J166+J173</f>
        <v>135949</v>
      </c>
      <c r="K180" s="15">
        <f>K166+K173</f>
        <v>114319</v>
      </c>
      <c r="L180" s="13">
        <f t="shared" si="171"/>
        <v>-15.910378156514577</v>
      </c>
      <c r="M180" s="15">
        <f>M166+M173</f>
        <v>1048547</v>
      </c>
      <c r="N180" s="15">
        <f>N166+N173</f>
        <v>933990</v>
      </c>
      <c r="O180" s="13">
        <f t="shared" si="172"/>
        <v>-10.925309022866882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6" t="s">
        <v>41</v>
      </c>
      <c r="T180" s="15">
        <f>T166+T173</f>
        <v>0</v>
      </c>
      <c r="U180" s="15">
        <f>U166+U173</f>
        <v>0</v>
      </c>
      <c r="V180" s="36" t="s">
        <v>41</v>
      </c>
      <c r="W180" s="36" t="s">
        <v>41</v>
      </c>
      <c r="X180" s="11">
        <f>X166+X173</f>
        <v>2396.1160246140043</v>
      </c>
      <c r="Y180" s="11">
        <f>Y166+Y173</f>
        <v>3537.420737591001</v>
      </c>
      <c r="Z180" s="13">
        <f t="shared" si="175"/>
        <v>47.63144610916126</v>
      </c>
      <c r="AA180" s="11">
        <f>AA166+AA173</f>
        <v>27840.006926509006</v>
      </c>
      <c r="AB180" s="11">
        <f>AB166+AB173</f>
        <v>23492.631749673004</v>
      </c>
      <c r="AC180" s="13">
        <f t="shared" si="176"/>
        <v>-15.61556787076971</v>
      </c>
      <c r="AD180" s="13">
        <f>(AB180/AB$180)*100</f>
        <v>100</v>
      </c>
    </row>
    <row r="181" spans="1:30" s="29" customFormat="1" ht="14.25">
      <c r="A181" s="10"/>
      <c r="B181" s="10" t="s">
        <v>3</v>
      </c>
      <c r="C181" s="11">
        <f aca="true" t="shared" si="177" ref="C181:D184">C167+C174</f>
        <v>6144.7083699798</v>
      </c>
      <c r="D181" s="11">
        <f t="shared" si="177"/>
        <v>9136.655362144189</v>
      </c>
      <c r="E181" s="13">
        <f t="shared" si="169"/>
        <v>48.691440049159304</v>
      </c>
      <c r="F181" s="11">
        <f aca="true" t="shared" si="178" ref="F181:G184">F167+F174</f>
        <v>48698.90594578293</v>
      </c>
      <c r="G181" s="11">
        <f t="shared" si="178"/>
        <v>58746.86922575752</v>
      </c>
      <c r="H181" s="13">
        <f t="shared" si="170"/>
        <v>20.632831651620894</v>
      </c>
      <c r="I181" s="13">
        <f>(G181/G$181)*100</f>
        <v>100</v>
      </c>
      <c r="J181" s="15">
        <f aca="true" t="shared" si="179" ref="J181:K184">J167+J174</f>
        <v>2457162</v>
      </c>
      <c r="K181" s="15">
        <f t="shared" si="179"/>
        <v>4573649</v>
      </c>
      <c r="L181" s="13">
        <f t="shared" si="171"/>
        <v>86.1354277821324</v>
      </c>
      <c r="M181" s="15">
        <f aca="true" t="shared" si="180" ref="M181:N184">M167+M174</f>
        <v>19533716</v>
      </c>
      <c r="N181" s="15">
        <f t="shared" si="180"/>
        <v>24302665</v>
      </c>
      <c r="O181" s="13">
        <f t="shared" si="172"/>
        <v>24.4139363959218</v>
      </c>
      <c r="P181" s="13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36" t="s">
        <v>41</v>
      </c>
      <c r="T181" s="15">
        <f aca="true" t="shared" si="182" ref="T181:U184">T167+T174</f>
        <v>0</v>
      </c>
      <c r="U181" s="15">
        <f t="shared" si="182"/>
        <v>0</v>
      </c>
      <c r="V181" s="36" t="s">
        <v>41</v>
      </c>
      <c r="W181" s="36" t="s">
        <v>41</v>
      </c>
      <c r="X181" s="11">
        <f aca="true" t="shared" si="183" ref="X181:Y184">X167+X174</f>
        <v>157156.29722615305</v>
      </c>
      <c r="Y181" s="11">
        <f t="shared" si="183"/>
        <v>254141.83543362794</v>
      </c>
      <c r="Z181" s="13">
        <f t="shared" si="175"/>
        <v>61.712791608922636</v>
      </c>
      <c r="AA181" s="11">
        <f aca="true" t="shared" si="184" ref="AA181:AB184">AA167+AA174</f>
        <v>1255695.027435419</v>
      </c>
      <c r="AB181" s="11">
        <f t="shared" si="184"/>
        <v>1597309.403629567</v>
      </c>
      <c r="AC181" s="13">
        <f t="shared" si="176"/>
        <v>27.20520259539831</v>
      </c>
      <c r="AD181" s="13">
        <f>(AB181/AB$181)*100</f>
        <v>100</v>
      </c>
    </row>
    <row r="182" spans="1:30" s="29" customFormat="1" ht="14.25">
      <c r="A182" s="10"/>
      <c r="B182" s="10" t="s">
        <v>4</v>
      </c>
      <c r="C182" s="11">
        <f t="shared" si="177"/>
        <v>7722.224102374232</v>
      </c>
      <c r="D182" s="11">
        <f t="shared" si="177"/>
        <v>7706.490893513285</v>
      </c>
      <c r="E182" s="13">
        <f t="shared" si="169"/>
        <v>-0.20373934571659463</v>
      </c>
      <c r="F182" s="11">
        <f t="shared" si="178"/>
        <v>81821.28583791757</v>
      </c>
      <c r="G182" s="11">
        <f t="shared" si="178"/>
        <v>97869.08387688256</v>
      </c>
      <c r="H182" s="13">
        <f t="shared" si="170"/>
        <v>19.61323129381588</v>
      </c>
      <c r="I182" s="13">
        <f>(G182/G$182)*100</f>
        <v>100</v>
      </c>
      <c r="J182" s="15">
        <f t="shared" si="179"/>
        <v>187</v>
      </c>
      <c r="K182" s="15">
        <f t="shared" si="179"/>
        <v>159</v>
      </c>
      <c r="L182" s="13">
        <f t="shared" si="171"/>
        <v>-14.973262032085561</v>
      </c>
      <c r="M182" s="15">
        <f t="shared" si="180"/>
        <v>1353</v>
      </c>
      <c r="N182" s="15">
        <f t="shared" si="180"/>
        <v>1946</v>
      </c>
      <c r="O182" s="13">
        <f t="shared" si="172"/>
        <v>43.82852919438285</v>
      </c>
      <c r="P182" s="13">
        <f>(N182/N$182)*100</f>
        <v>100</v>
      </c>
      <c r="Q182" s="15">
        <f t="shared" si="181"/>
        <v>9589057</v>
      </c>
      <c r="R182" s="15">
        <f t="shared" si="181"/>
        <v>12169386</v>
      </c>
      <c r="S182" s="13">
        <f t="shared" si="173"/>
        <v>26.909100655048775</v>
      </c>
      <c r="T182" s="15">
        <f t="shared" si="182"/>
        <v>77465422</v>
      </c>
      <c r="U182" s="15">
        <f t="shared" si="182"/>
        <v>101220619</v>
      </c>
      <c r="V182" s="13">
        <f t="shared" si="174"/>
        <v>30.66554907556045</v>
      </c>
      <c r="W182" s="13">
        <f>(U182/U$182)*100</f>
        <v>100</v>
      </c>
      <c r="X182" s="11">
        <f t="shared" si="183"/>
        <v>59083.5507085649</v>
      </c>
      <c r="Y182" s="11">
        <f t="shared" si="183"/>
        <v>105285.99018469859</v>
      </c>
      <c r="Z182" s="13">
        <f t="shared" si="175"/>
        <v>78.19848150973782</v>
      </c>
      <c r="AA182" s="11">
        <f t="shared" si="184"/>
        <v>695244.076246175</v>
      </c>
      <c r="AB182" s="11">
        <f t="shared" si="184"/>
        <v>868234.0956580202</v>
      </c>
      <c r="AC182" s="13">
        <f t="shared" si="176"/>
        <v>24.881912025179513</v>
      </c>
      <c r="AD182" s="13">
        <f>(AB182/AB$182)*100</f>
        <v>100</v>
      </c>
    </row>
    <row r="183" spans="1:30" s="29" customFormat="1" ht="14.25">
      <c r="A183" s="10"/>
      <c r="B183" s="10" t="s">
        <v>5</v>
      </c>
      <c r="C183" s="11">
        <f t="shared" si="177"/>
        <v>83.19562753799998</v>
      </c>
      <c r="D183" s="11">
        <f t="shared" si="177"/>
        <v>440.0738971370025</v>
      </c>
      <c r="E183" s="13">
        <f t="shared" si="169"/>
        <v>428.9627714341078</v>
      </c>
      <c r="F183" s="11">
        <f t="shared" si="178"/>
        <v>851.7199209364198</v>
      </c>
      <c r="G183" s="11">
        <f t="shared" si="178"/>
        <v>26792.397734622453</v>
      </c>
      <c r="H183" s="13">
        <f t="shared" si="170"/>
        <v>3045.6817054561393</v>
      </c>
      <c r="I183" s="13">
        <f>(G183/G$183)*100</f>
        <v>100</v>
      </c>
      <c r="J183" s="15">
        <f t="shared" si="179"/>
        <v>311</v>
      </c>
      <c r="K183" s="15">
        <f t="shared" si="179"/>
        <v>321</v>
      </c>
      <c r="L183" s="13">
        <f t="shared" si="171"/>
        <v>3.215434083601286</v>
      </c>
      <c r="M183" s="15">
        <f t="shared" si="180"/>
        <v>2636</v>
      </c>
      <c r="N183" s="15">
        <f t="shared" si="180"/>
        <v>2524</v>
      </c>
      <c r="O183" s="13">
        <f t="shared" si="172"/>
        <v>-4.24886191198786</v>
      </c>
      <c r="P183" s="13">
        <f>(N183/N$183)*100</f>
        <v>100</v>
      </c>
      <c r="Q183" s="15">
        <f t="shared" si="181"/>
        <v>489304</v>
      </c>
      <c r="R183" s="15">
        <f t="shared" si="181"/>
        <v>779442</v>
      </c>
      <c r="S183" s="13">
        <f t="shared" si="173"/>
        <v>59.29606134427677</v>
      </c>
      <c r="T183" s="15">
        <f t="shared" si="182"/>
        <v>6292391</v>
      </c>
      <c r="U183" s="15">
        <f t="shared" si="182"/>
        <v>6124109</v>
      </c>
      <c r="V183" s="13">
        <f t="shared" si="174"/>
        <v>-2.6743729053073784</v>
      </c>
      <c r="W183" s="13">
        <f>(U183/U$183)*100</f>
        <v>100</v>
      </c>
      <c r="X183" s="11">
        <f t="shared" si="183"/>
        <v>11151.506175499999</v>
      </c>
      <c r="Y183" s="11">
        <f t="shared" si="183"/>
        <v>10439.495993699995</v>
      </c>
      <c r="Z183" s="13">
        <f t="shared" si="175"/>
        <v>-6.384879052161575</v>
      </c>
      <c r="AA183" s="11">
        <f t="shared" si="184"/>
        <v>100916.44502936401</v>
      </c>
      <c r="AB183" s="11">
        <f t="shared" si="184"/>
        <v>88394.27334839999</v>
      </c>
      <c r="AC183" s="13">
        <f t="shared" si="176"/>
        <v>-12.408455011787623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177"/>
        <v>245.48472919113493</v>
      </c>
      <c r="D184" s="11">
        <f t="shared" si="177"/>
        <v>406.44888489037277</v>
      </c>
      <c r="E184" s="13">
        <f t="shared" si="169"/>
        <v>65.56992617406796</v>
      </c>
      <c r="F184" s="11">
        <f t="shared" si="178"/>
        <v>3606.381364118115</v>
      </c>
      <c r="G184" s="11">
        <f t="shared" si="178"/>
        <v>4400.739633764861</v>
      </c>
      <c r="H184" s="13">
        <f t="shared" si="170"/>
        <v>22.02646335604592</v>
      </c>
      <c r="I184" s="13">
        <f>(G184/G$184)*100</f>
        <v>100</v>
      </c>
      <c r="J184" s="15">
        <f t="shared" si="179"/>
        <v>2760</v>
      </c>
      <c r="K184" s="15">
        <f t="shared" si="179"/>
        <v>2849</v>
      </c>
      <c r="L184" s="13">
        <f t="shared" si="171"/>
        <v>3.22463768115942</v>
      </c>
      <c r="M184" s="15">
        <f t="shared" si="180"/>
        <v>25203</v>
      </c>
      <c r="N184" s="15">
        <f t="shared" si="180"/>
        <v>26084</v>
      </c>
      <c r="O184" s="13">
        <f t="shared" si="172"/>
        <v>3.4956156013173034</v>
      </c>
      <c r="P184" s="13">
        <f>(N184/N$184)*100</f>
        <v>100</v>
      </c>
      <c r="Q184" s="15">
        <f t="shared" si="181"/>
        <v>6018235</v>
      </c>
      <c r="R184" s="15">
        <f t="shared" si="181"/>
        <v>8360000</v>
      </c>
      <c r="S184" s="13">
        <f t="shared" si="173"/>
        <v>38.91115916875961</v>
      </c>
      <c r="T184" s="15">
        <f t="shared" si="182"/>
        <v>93216568</v>
      </c>
      <c r="U184" s="15">
        <f t="shared" si="182"/>
        <v>71694525</v>
      </c>
      <c r="V184" s="13">
        <f t="shared" si="174"/>
        <v>-23.088216463837202</v>
      </c>
      <c r="W184" s="13">
        <f>(U184/U$184)*100</f>
        <v>100</v>
      </c>
      <c r="X184" s="11">
        <f t="shared" si="183"/>
        <v>116427.53883573</v>
      </c>
      <c r="Y184" s="11">
        <f t="shared" si="183"/>
        <v>174764.81300735014</v>
      </c>
      <c r="Z184" s="13">
        <f t="shared" si="175"/>
        <v>50.10607864341219</v>
      </c>
      <c r="AA184" s="11">
        <f t="shared" si="184"/>
        <v>1249279.4387813695</v>
      </c>
      <c r="AB184" s="11">
        <f t="shared" si="184"/>
        <v>1440305.5757623797</v>
      </c>
      <c r="AC184" s="13">
        <f t="shared" si="176"/>
        <v>15.290905385215483</v>
      </c>
      <c r="AD184" s="13">
        <f>(AB184/AB$184)*100</f>
        <v>100</v>
      </c>
    </row>
    <row r="185" spans="1:17" ht="14.25">
      <c r="A185" s="30" t="s">
        <v>22</v>
      </c>
      <c r="N185" s="24"/>
      <c r="O185" s="24"/>
      <c r="P185" s="24"/>
      <c r="Q185" s="24"/>
    </row>
    <row r="186" ht="14.25">
      <c r="A186" s="30" t="s">
        <v>14</v>
      </c>
    </row>
  </sheetData>
  <sheetProtection/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rintOptions/>
  <pageMargins left="0.7" right="0.7" top="0.75" bottom="0.75" header="0.3" footer="0.3"/>
  <pageSetup fitToHeight="0" horizontalDpi="600" verticalDpi="600" orientation="portrait" paperSize="9" scale="49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5"/>
  <sheetViews>
    <sheetView zoomScalePageLayoutView="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AD184"/>
    </sheetView>
  </sheetViews>
  <sheetFormatPr defaultColWidth="9.140625" defaultRowHeight="12.75"/>
  <cols>
    <col min="1" max="1" width="6.421875" style="47" customWidth="1"/>
    <col min="2" max="2" width="30.00390625" style="47" customWidth="1"/>
    <col min="3" max="26" width="11.7109375" style="47" customWidth="1"/>
    <col min="27" max="28" width="12.7109375" style="47" customWidth="1"/>
    <col min="29" max="30" width="11.7109375" style="47" customWidth="1"/>
    <col min="31" max="16384" width="9.140625" style="47" customWidth="1"/>
  </cols>
  <sheetData>
    <row r="1" spans="1:30" ht="15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6" t="s">
        <v>49</v>
      </c>
      <c r="K1" s="46"/>
      <c r="L1" s="46"/>
      <c r="M1" s="46"/>
      <c r="N1" s="46"/>
      <c r="O1" s="46"/>
      <c r="P1" s="46"/>
      <c r="Q1" s="46" t="s">
        <v>49</v>
      </c>
      <c r="R1" s="46"/>
      <c r="S1" s="46"/>
      <c r="T1" s="46"/>
      <c r="U1" s="46"/>
      <c r="V1" s="46"/>
      <c r="W1" s="46"/>
      <c r="X1" s="46" t="s">
        <v>49</v>
      </c>
      <c r="Y1" s="46"/>
      <c r="Z1" s="46"/>
      <c r="AA1" s="46"/>
      <c r="AB1" s="46"/>
      <c r="AC1" s="46"/>
      <c r="AD1" s="46"/>
    </row>
    <row r="2" spans="1:30" ht="41.25" customHeight="1">
      <c r="A2" s="48" t="s">
        <v>1</v>
      </c>
      <c r="B2" s="48" t="s">
        <v>0</v>
      </c>
      <c r="C2" s="48" t="s">
        <v>50</v>
      </c>
      <c r="D2" s="48"/>
      <c r="E2" s="48"/>
      <c r="F2" s="48"/>
      <c r="G2" s="48"/>
      <c r="H2" s="48"/>
      <c r="I2" s="48"/>
      <c r="J2" s="48" t="s">
        <v>51</v>
      </c>
      <c r="K2" s="48"/>
      <c r="L2" s="48"/>
      <c r="M2" s="48"/>
      <c r="N2" s="48"/>
      <c r="O2" s="48"/>
      <c r="P2" s="48"/>
      <c r="Q2" s="49" t="s">
        <v>52</v>
      </c>
      <c r="R2" s="49"/>
      <c r="S2" s="49"/>
      <c r="T2" s="49"/>
      <c r="U2" s="49"/>
      <c r="V2" s="49"/>
      <c r="W2" s="49"/>
      <c r="X2" s="49" t="s">
        <v>53</v>
      </c>
      <c r="Y2" s="49"/>
      <c r="Z2" s="49"/>
      <c r="AA2" s="49"/>
      <c r="AB2" s="49"/>
      <c r="AC2" s="49"/>
      <c r="AD2" s="49"/>
    </row>
    <row r="3" spans="1:30" s="53" customFormat="1" ht="39.75" customHeight="1">
      <c r="A3" s="48"/>
      <c r="B3" s="48"/>
      <c r="C3" s="50" t="s">
        <v>54</v>
      </c>
      <c r="D3" s="50" t="s">
        <v>55</v>
      </c>
      <c r="E3" s="51" t="s">
        <v>56</v>
      </c>
      <c r="F3" s="52" t="s">
        <v>57</v>
      </c>
      <c r="G3" s="52" t="s">
        <v>58</v>
      </c>
      <c r="H3" s="51" t="s">
        <v>56</v>
      </c>
      <c r="I3" s="51" t="s">
        <v>59</v>
      </c>
      <c r="J3" s="50" t="s">
        <v>54</v>
      </c>
      <c r="K3" s="50" t="s">
        <v>55</v>
      </c>
      <c r="L3" s="51" t="s">
        <v>56</v>
      </c>
      <c r="M3" s="52" t="s">
        <v>57</v>
      </c>
      <c r="N3" s="52" t="s">
        <v>58</v>
      </c>
      <c r="O3" s="51" t="s">
        <v>56</v>
      </c>
      <c r="P3" s="51" t="s">
        <v>59</v>
      </c>
      <c r="Q3" s="50" t="s">
        <v>54</v>
      </c>
      <c r="R3" s="50" t="s">
        <v>55</v>
      </c>
      <c r="S3" s="51" t="s">
        <v>56</v>
      </c>
      <c r="T3" s="52" t="s">
        <v>57</v>
      </c>
      <c r="U3" s="52" t="s">
        <v>58</v>
      </c>
      <c r="V3" s="51" t="s">
        <v>56</v>
      </c>
      <c r="W3" s="51" t="s">
        <v>59</v>
      </c>
      <c r="X3" s="50" t="s">
        <v>54</v>
      </c>
      <c r="Y3" s="50" t="s">
        <v>55</v>
      </c>
      <c r="Z3" s="51" t="s">
        <v>56</v>
      </c>
      <c r="AA3" s="52" t="s">
        <v>57</v>
      </c>
      <c r="AB3" s="52" t="s">
        <v>58</v>
      </c>
      <c r="AC3" s="51" t="s">
        <v>56</v>
      </c>
      <c r="AD3" s="51" t="s">
        <v>59</v>
      </c>
    </row>
    <row r="4" spans="1:30" s="53" customFormat="1" ht="15">
      <c r="A4" s="54">
        <v>1</v>
      </c>
      <c r="B4" s="55" t="s">
        <v>60</v>
      </c>
      <c r="C4" s="6">
        <f>C5+C6+C7+C8+C9</f>
        <v>283.97341174438844</v>
      </c>
      <c r="D4" s="6">
        <f>D5+D6+D7+D8+D9</f>
        <v>244.18771935325336</v>
      </c>
      <c r="E4" s="7">
        <f aca="true" t="shared" si="0" ref="E4:E9">((D4-C4)/C4)*100</f>
        <v>-14.010358275001881</v>
      </c>
      <c r="F4" s="6">
        <f>F5+F6+F7+F8+F9</f>
        <v>2969.306547092049</v>
      </c>
      <c r="G4" s="6">
        <f>G5+G6+G7+G8+G9</f>
        <v>2763.5479835631104</v>
      </c>
      <c r="H4" s="7">
        <f aca="true" t="shared" si="1" ref="H4:H9">((G4-F4)/F4)*100</f>
        <v>-6.929515705626477</v>
      </c>
      <c r="I4" s="8">
        <f>(G4/G$179)*100</f>
        <v>1.285646209705412</v>
      </c>
      <c r="J4" s="9">
        <f>J5+J6+J7+J8+J9</f>
        <v>23712</v>
      </c>
      <c r="K4" s="9">
        <f>K5+K6+K7+K8+K9</f>
        <v>22127</v>
      </c>
      <c r="L4" s="7">
        <f aca="true" t="shared" si="2" ref="L4:L9">((K4-J4)/J4)*100</f>
        <v>-6.684379217273954</v>
      </c>
      <c r="M4" s="9">
        <f>M5+M6+M7+M8+M9</f>
        <v>209907</v>
      </c>
      <c r="N4" s="9">
        <f>N5+N6+N7+N8+N9</f>
        <v>212048</v>
      </c>
      <c r="O4" s="7">
        <f aca="true" t="shared" si="3" ref="O4:O9">((N4-M4)/M4)*100</f>
        <v>1.0199755129652657</v>
      </c>
      <c r="P4" s="8">
        <f>(N4/N$179)*100</f>
        <v>0.839222092159051</v>
      </c>
      <c r="Q4" s="9">
        <f>Q5+Q6+Q7+Q8+Q9</f>
        <v>225509</v>
      </c>
      <c r="R4" s="9">
        <f>R5+R6+R7+R8+R9</f>
        <v>256136</v>
      </c>
      <c r="S4" s="7">
        <f aca="true" t="shared" si="4" ref="S4:S9">((R4-Q4)/Q4)*100</f>
        <v>13.581276135320541</v>
      </c>
      <c r="T4" s="9">
        <f>T5+T6+T7+T8+T9</f>
        <v>2244891</v>
      </c>
      <c r="U4" s="9">
        <f>U5+U6+U7+U8+U9</f>
        <v>2518858</v>
      </c>
      <c r="V4" s="7">
        <f aca="true" t="shared" si="5" ref="V4:V9">((U4-T4)/T4)*100</f>
        <v>12.204022377923918</v>
      </c>
      <c r="W4" s="8">
        <f>(U4/U$179)*100</f>
        <v>1.4068747259574415</v>
      </c>
      <c r="X4" s="6">
        <f>X5+X6+X7+X8+X9</f>
        <v>3263.5819265158752</v>
      </c>
      <c r="Y4" s="6">
        <f>Y5+Y6+Y7+Y8+Y9</f>
        <v>23995.484658478003</v>
      </c>
      <c r="Z4" s="7">
        <f aca="true" t="shared" si="6" ref="Z4:Z9">((Y4-X4)/X4)*100</f>
        <v>635.2499553793959</v>
      </c>
      <c r="AA4" s="6">
        <f>AA5+AA6+AA7+AA8+AA9</f>
        <v>189162.77976860388</v>
      </c>
      <c r="AB4" s="6">
        <f>AB5+AB6+AB7+AB8+AB9</f>
        <v>174912.33296996797</v>
      </c>
      <c r="AC4" s="7">
        <f aca="true" t="shared" si="7" ref="AC4:AC9">((AB4-AA4)/AA4)*100</f>
        <v>-7.533430633694415</v>
      </c>
      <c r="AD4" s="8">
        <f>(AB4/AB$179)*100</f>
        <v>4.353504905106359</v>
      </c>
    </row>
    <row r="5" spans="1:30" ht="14.25">
      <c r="A5" s="56"/>
      <c r="B5" s="57" t="s">
        <v>61</v>
      </c>
      <c r="C5" s="12">
        <v>11.4852201806368</v>
      </c>
      <c r="D5" s="12">
        <v>11.118915491000001</v>
      </c>
      <c r="E5" s="13">
        <f t="shared" si="0"/>
        <v>-3.1893571379185257</v>
      </c>
      <c r="F5" s="12">
        <v>86.16282872200578</v>
      </c>
      <c r="G5" s="12">
        <v>92.91024680218283</v>
      </c>
      <c r="H5" s="13">
        <f t="shared" si="1"/>
        <v>7.831008081160834</v>
      </c>
      <c r="I5" s="14">
        <f>(G5/G$180)*100</f>
        <v>0.34227499903326747</v>
      </c>
      <c r="J5" s="16">
        <v>354</v>
      </c>
      <c r="K5" s="16">
        <v>270</v>
      </c>
      <c r="L5" s="13">
        <f t="shared" si="2"/>
        <v>-23.728813559322035</v>
      </c>
      <c r="M5" s="16">
        <v>2705</v>
      </c>
      <c r="N5" s="16">
        <v>2595</v>
      </c>
      <c r="O5" s="13">
        <f t="shared" si="3"/>
        <v>-4.066543438077634</v>
      </c>
      <c r="P5" s="14">
        <f>(N5/N$180)*100</f>
        <v>0.27784023383548007</v>
      </c>
      <c r="Q5" s="16">
        <v>0</v>
      </c>
      <c r="R5" s="15">
        <v>0</v>
      </c>
      <c r="S5" s="36" t="s">
        <v>41</v>
      </c>
      <c r="T5" s="16">
        <v>0</v>
      </c>
      <c r="U5" s="16">
        <v>0</v>
      </c>
      <c r="V5" s="36" t="s">
        <v>41</v>
      </c>
      <c r="W5" s="36" t="s">
        <v>41</v>
      </c>
      <c r="X5" s="12">
        <v>28.05060437100045</v>
      </c>
      <c r="Y5" s="12">
        <v>16.429562428999972</v>
      </c>
      <c r="Z5" s="13">
        <f t="shared" si="6"/>
        <v>-41.42884690931885</v>
      </c>
      <c r="AA5" s="12">
        <v>184.22797911400022</v>
      </c>
      <c r="AB5" s="12">
        <v>193.45177693700015</v>
      </c>
      <c r="AC5" s="13">
        <f t="shared" si="7"/>
        <v>5.006730176034903</v>
      </c>
      <c r="AD5" s="14">
        <f>(AB5/AB$180)*100</f>
        <v>0.8234572396925808</v>
      </c>
    </row>
    <row r="6" spans="1:30" ht="14.25">
      <c r="A6" s="56"/>
      <c r="B6" s="57" t="s">
        <v>62</v>
      </c>
      <c r="C6" s="12">
        <v>159.44002048375233</v>
      </c>
      <c r="D6" s="12">
        <v>154.23970919425258</v>
      </c>
      <c r="E6" s="13">
        <f t="shared" si="0"/>
        <v>-3.261609772578828</v>
      </c>
      <c r="F6" s="12">
        <v>1191.2782090504425</v>
      </c>
      <c r="G6" s="12">
        <v>1333.9968703129268</v>
      </c>
      <c r="H6" s="13">
        <f t="shared" si="1"/>
        <v>11.980296472999719</v>
      </c>
      <c r="I6" s="14">
        <f>(G6/G$181)*100</f>
        <v>2.270753978712515</v>
      </c>
      <c r="J6" s="16">
        <v>23250</v>
      </c>
      <c r="K6" s="16">
        <v>21792</v>
      </c>
      <c r="L6" s="13">
        <f t="shared" si="2"/>
        <v>-6.2709677419354835</v>
      </c>
      <c r="M6" s="16">
        <v>206365</v>
      </c>
      <c r="N6" s="16">
        <v>208878</v>
      </c>
      <c r="O6" s="13">
        <f t="shared" si="3"/>
        <v>1.2177452571899303</v>
      </c>
      <c r="P6" s="14">
        <f>(N6/N$181)*100</f>
        <v>0.8594859864134241</v>
      </c>
      <c r="Q6" s="16">
        <v>0</v>
      </c>
      <c r="R6" s="15">
        <v>0</v>
      </c>
      <c r="S6" s="36" t="s">
        <v>41</v>
      </c>
      <c r="T6" s="16">
        <v>0</v>
      </c>
      <c r="U6" s="16">
        <v>0</v>
      </c>
      <c r="V6" s="36" t="s">
        <v>41</v>
      </c>
      <c r="W6" s="36" t="s">
        <v>41</v>
      </c>
      <c r="X6" s="12">
        <v>4162.834293176</v>
      </c>
      <c r="Y6" s="12">
        <v>3936.0289658</v>
      </c>
      <c r="Z6" s="13">
        <f t="shared" si="6"/>
        <v>-5.44833907388037</v>
      </c>
      <c r="AA6" s="12">
        <v>37475.31416854599</v>
      </c>
      <c r="AB6" s="12">
        <v>39202.122153562</v>
      </c>
      <c r="AC6" s="13">
        <f t="shared" si="7"/>
        <v>4.607854592625034</v>
      </c>
      <c r="AD6" s="14">
        <f>(AB6/AB$181)*100</f>
        <v>2.454259773622004</v>
      </c>
    </row>
    <row r="7" spans="1:30" ht="14.25">
      <c r="A7" s="56"/>
      <c r="B7" s="57" t="s">
        <v>63</v>
      </c>
      <c r="C7" s="12">
        <v>104.2887824229993</v>
      </c>
      <c r="D7" s="12">
        <v>67.33147438199968</v>
      </c>
      <c r="E7" s="13">
        <f t="shared" si="0"/>
        <v>-35.43747197191291</v>
      </c>
      <c r="F7" s="12">
        <v>1589.279680673107</v>
      </c>
      <c r="G7" s="12">
        <v>1268.1410051689998</v>
      </c>
      <c r="H7" s="13">
        <f t="shared" si="1"/>
        <v>-20.20655517146582</v>
      </c>
      <c r="I7" s="14">
        <f>(G7/G$182)*100</f>
        <v>1.2957524020193107</v>
      </c>
      <c r="J7" s="16">
        <v>7</v>
      </c>
      <c r="K7" s="16">
        <v>4</v>
      </c>
      <c r="L7" s="13">
        <f t="shared" si="2"/>
        <v>-42.857142857142854</v>
      </c>
      <c r="M7" s="16">
        <v>75</v>
      </c>
      <c r="N7" s="16">
        <v>79</v>
      </c>
      <c r="O7" s="13">
        <f t="shared" si="3"/>
        <v>5.333333333333334</v>
      </c>
      <c r="P7" s="14">
        <f>(N7/N$182)*100</f>
        <v>4.059609455292908</v>
      </c>
      <c r="Q7" s="16">
        <v>87156</v>
      </c>
      <c r="R7" s="15">
        <v>142854</v>
      </c>
      <c r="S7" s="13">
        <f t="shared" si="4"/>
        <v>63.90609940795814</v>
      </c>
      <c r="T7" s="16">
        <v>819036</v>
      </c>
      <c r="U7" s="16">
        <v>1308041</v>
      </c>
      <c r="V7" s="13">
        <f t="shared" si="5"/>
        <v>59.704945814347596</v>
      </c>
      <c r="W7" s="14">
        <f>(U7/U$182)*100</f>
        <v>1.2922673393253996</v>
      </c>
      <c r="X7" s="12">
        <v>-18517.899856100004</v>
      </c>
      <c r="Y7" s="12">
        <v>1073.2102810600002</v>
      </c>
      <c r="Z7" s="13">
        <f t="shared" si="6"/>
        <v>-105.7955291334318</v>
      </c>
      <c r="AA7" s="12">
        <v>5820.282791599999</v>
      </c>
      <c r="AB7" s="12">
        <v>8169.28963243</v>
      </c>
      <c r="AC7" s="13">
        <f t="shared" si="7"/>
        <v>40.35898125465924</v>
      </c>
      <c r="AD7" s="14">
        <f>(AB7/AB$182)*100</f>
        <v>0.9409086412620816</v>
      </c>
    </row>
    <row r="8" spans="1:30" ht="14.25">
      <c r="A8" s="56"/>
      <c r="B8" s="57" t="s">
        <v>64</v>
      </c>
      <c r="C8" s="12">
        <v>1.1251235460000002</v>
      </c>
      <c r="D8" s="12">
        <v>0.382436918</v>
      </c>
      <c r="E8" s="13">
        <f t="shared" si="0"/>
        <v>-66.00934009783846</v>
      </c>
      <c r="F8" s="12">
        <v>28.96512332499999</v>
      </c>
      <c r="G8" s="12">
        <v>4.106939296999999</v>
      </c>
      <c r="H8" s="13">
        <f t="shared" si="1"/>
        <v>-85.82108817242538</v>
      </c>
      <c r="I8" s="14">
        <f>(G8/G$183)*100</f>
        <v>0.015328748616227097</v>
      </c>
      <c r="J8" s="16">
        <v>0</v>
      </c>
      <c r="K8" s="16">
        <v>0</v>
      </c>
      <c r="L8" s="36" t="s">
        <v>41</v>
      </c>
      <c r="M8" s="16">
        <v>5</v>
      </c>
      <c r="N8" s="16">
        <v>2</v>
      </c>
      <c r="O8" s="13">
        <f t="shared" si="3"/>
        <v>-60</v>
      </c>
      <c r="P8" s="14">
        <f>(N8/N$183)*100</f>
        <v>0.07923930269413629</v>
      </c>
      <c r="Q8" s="16">
        <v>0</v>
      </c>
      <c r="R8" s="15">
        <v>0</v>
      </c>
      <c r="S8" s="36" t="s">
        <v>41</v>
      </c>
      <c r="T8" s="16">
        <v>166</v>
      </c>
      <c r="U8" s="16">
        <v>42</v>
      </c>
      <c r="V8" s="13">
        <f t="shared" si="5"/>
        <v>-74.69879518072288</v>
      </c>
      <c r="W8" s="14">
        <f>(U8/U$183)*100</f>
        <v>0.0006858140506643496</v>
      </c>
      <c r="X8" s="12">
        <v>0</v>
      </c>
      <c r="Y8" s="12">
        <v>0</v>
      </c>
      <c r="Z8" s="36" t="s">
        <v>41</v>
      </c>
      <c r="AA8" s="12">
        <v>0</v>
      </c>
      <c r="AB8" s="12">
        <v>0</v>
      </c>
      <c r="AC8" s="36" t="s">
        <v>41</v>
      </c>
      <c r="AD8" s="14">
        <f>(AB8/AB$183)*100</f>
        <v>0</v>
      </c>
    </row>
    <row r="9" spans="1:30" ht="15">
      <c r="A9" s="56"/>
      <c r="B9" s="58" t="s">
        <v>65</v>
      </c>
      <c r="C9" s="12">
        <v>7.6342651109999915</v>
      </c>
      <c r="D9" s="12">
        <v>11.115183368001095</v>
      </c>
      <c r="E9" s="13">
        <f t="shared" si="0"/>
        <v>45.595983456031</v>
      </c>
      <c r="F9" s="12">
        <v>73.62070532149397</v>
      </c>
      <c r="G9" s="12">
        <v>64.39292198200131</v>
      </c>
      <c r="H9" s="13">
        <f t="shared" si="1"/>
        <v>-12.5342229461072</v>
      </c>
      <c r="I9" s="14">
        <f>(G9/G$184)*100</f>
        <v>1.4632295327799878</v>
      </c>
      <c r="J9" s="16">
        <v>101</v>
      </c>
      <c r="K9" s="16">
        <v>61</v>
      </c>
      <c r="L9" s="13">
        <f t="shared" si="2"/>
        <v>-39.603960396039604</v>
      </c>
      <c r="M9" s="16">
        <v>757</v>
      </c>
      <c r="N9" s="16">
        <v>494</v>
      </c>
      <c r="O9" s="13">
        <f t="shared" si="3"/>
        <v>-34.74240422721268</v>
      </c>
      <c r="P9" s="14">
        <f>(N9/N$184)*100</f>
        <v>1.8938813065480755</v>
      </c>
      <c r="Q9" s="16">
        <v>138353</v>
      </c>
      <c r="R9" s="15">
        <v>113282</v>
      </c>
      <c r="S9" s="13">
        <f t="shared" si="4"/>
        <v>-18.121038213844294</v>
      </c>
      <c r="T9" s="16">
        <v>1425689</v>
      </c>
      <c r="U9" s="16">
        <v>1210775</v>
      </c>
      <c r="V9" s="13">
        <f t="shared" si="5"/>
        <v>-15.074395608018298</v>
      </c>
      <c r="W9" s="14">
        <f>(U9/U$184)*100</f>
        <v>1.6887970176244282</v>
      </c>
      <c r="X9" s="12">
        <v>17590.59688506888</v>
      </c>
      <c r="Y9" s="12">
        <v>18969.815849189003</v>
      </c>
      <c r="Z9" s="13">
        <f t="shared" si="6"/>
        <v>7.840660400164253</v>
      </c>
      <c r="AA9" s="12">
        <v>145682.9548293439</v>
      </c>
      <c r="AB9" s="12">
        <v>127347.46940703898</v>
      </c>
      <c r="AC9" s="13">
        <f t="shared" si="7"/>
        <v>-12.58588243475943</v>
      </c>
      <c r="AD9" s="14">
        <f>(AB9/AB$184)*100</f>
        <v>8.841698008398785</v>
      </c>
    </row>
    <row r="10" spans="1:30" ht="14.25">
      <c r="A10" s="56"/>
      <c r="B10" s="59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s="53" customFormat="1" ht="15">
      <c r="A11" s="54">
        <v>2</v>
      </c>
      <c r="B11" s="55" t="s">
        <v>66</v>
      </c>
      <c r="C11" s="6">
        <f>C12+C13+C14+C15+C16</f>
        <v>10.200626345000002</v>
      </c>
      <c r="D11" s="6">
        <f>D12+D13+D14+D15+D16</f>
        <v>8.362883986000003</v>
      </c>
      <c r="E11" s="7">
        <f aca="true" t="shared" si="8" ref="E11:E16">((D11-C11)/C11)*100</f>
        <v>-18.01597565526745</v>
      </c>
      <c r="F11" s="6">
        <f>F12+F13+F14+F15+F16</f>
        <v>87.250625319</v>
      </c>
      <c r="G11" s="6">
        <f>G12+G13+G14+G15+G16</f>
        <v>75.062559308</v>
      </c>
      <c r="H11" s="7">
        <f aca="true" t="shared" si="9" ref="H11:H16">((G11-F11)/F11)*100</f>
        <v>-13.96902998280962</v>
      </c>
      <c r="I11" s="8">
        <f>(G11/G$179)*100</f>
        <v>0.03492028922207931</v>
      </c>
      <c r="J11" s="9">
        <f>J12+J13+J14+J15+J16</f>
        <v>3968</v>
      </c>
      <c r="K11" s="9">
        <f>K12+K13+K14+K15+K16</f>
        <v>1794</v>
      </c>
      <c r="L11" s="7">
        <f aca="true" t="shared" si="10" ref="L11:L16">((K11-J11)/J11)*100</f>
        <v>-54.7883064516129</v>
      </c>
      <c r="M11" s="9">
        <f>M12+M13+M14+M15+M16</f>
        <v>40248</v>
      </c>
      <c r="N11" s="9">
        <f>N12+N13+N14+N15+N16</f>
        <v>34149</v>
      </c>
      <c r="O11" s="7">
        <f aca="true" t="shared" si="11" ref="O11:O16">((N11-M11)/M11)*100</f>
        <v>-15.153548002385211</v>
      </c>
      <c r="P11" s="8">
        <f>(N11/N$179)*100</f>
        <v>0.13515145261987582</v>
      </c>
      <c r="Q11" s="9">
        <f>Q12+Q13+Q14+Q15+Q16</f>
        <v>20868</v>
      </c>
      <c r="R11" s="9">
        <f>R12+R13+R14+R15+R16</f>
        <v>29267</v>
      </c>
      <c r="S11" s="7">
        <f aca="true" t="shared" si="12" ref="S11:S16">((R11-Q11)/Q11)*100</f>
        <v>40.248226950354606</v>
      </c>
      <c r="T11" s="9">
        <f>T12+T13+T14+T15+T16</f>
        <v>109003</v>
      </c>
      <c r="U11" s="9">
        <f>U12+U13+U14+U15+U16</f>
        <v>214986</v>
      </c>
      <c r="V11" s="7">
        <f>((U11-T11)/T11)*100</f>
        <v>97.22943405227379</v>
      </c>
      <c r="W11" s="8">
        <f>(U11/U$179)*100</f>
        <v>0.12007757874190862</v>
      </c>
      <c r="X11" s="6">
        <f>X12+X13+X14+X15+X16</f>
        <v>3915.781957725</v>
      </c>
      <c r="Y11" s="6">
        <f>Y12+Y13+Y14+Y15+Y16</f>
        <v>3460.0110292160007</v>
      </c>
      <c r="Z11" s="7">
        <f aca="true" t="shared" si="13" ref="Z11:Z16">((Y11-X11)/X11)*100</f>
        <v>-11.639333686847936</v>
      </c>
      <c r="AA11" s="6">
        <f>AA12+AA13+AA14+AA15+AA16</f>
        <v>32686.72118226499</v>
      </c>
      <c r="AB11" s="6">
        <f>AB12+AB13+AB14+AB15+AB16</f>
        <v>31408.588131316003</v>
      </c>
      <c r="AC11" s="7">
        <f aca="true" t="shared" si="14" ref="AC11:AC16">((AB11-AA11)/AA11)*100</f>
        <v>-3.910251639563262</v>
      </c>
      <c r="AD11" s="8">
        <f>(AB11/AB$179)*100</f>
        <v>0.781748434603677</v>
      </c>
    </row>
    <row r="12" spans="1:30" ht="14.25">
      <c r="A12" s="56"/>
      <c r="B12" s="57" t="s">
        <v>61</v>
      </c>
      <c r="C12" s="18">
        <v>0.0902799999999999</v>
      </c>
      <c r="D12" s="18">
        <v>0.0856222</v>
      </c>
      <c r="E12" s="13">
        <f t="shared" si="8"/>
        <v>-5.159282233052627</v>
      </c>
      <c r="F12" s="18">
        <v>1.375075354</v>
      </c>
      <c r="G12" s="18">
        <v>2.294936752</v>
      </c>
      <c r="H12" s="13">
        <f t="shared" si="9"/>
        <v>66.89534470414192</v>
      </c>
      <c r="I12" s="14">
        <f>(G12/G$180)*100</f>
        <v>0.008454390141107186</v>
      </c>
      <c r="J12" s="19">
        <v>360</v>
      </c>
      <c r="K12" s="19">
        <v>2</v>
      </c>
      <c r="L12" s="13">
        <f t="shared" si="10"/>
        <v>-99.44444444444444</v>
      </c>
      <c r="M12" s="19">
        <v>6116</v>
      </c>
      <c r="N12" s="19">
        <v>15034</v>
      </c>
      <c r="O12" s="13">
        <f t="shared" si="11"/>
        <v>145.8142576847613</v>
      </c>
      <c r="P12" s="14">
        <f>(N12/N$180)*100</f>
        <v>1.6096532082784614</v>
      </c>
      <c r="Q12" s="19">
        <v>0</v>
      </c>
      <c r="R12" s="15">
        <v>0</v>
      </c>
      <c r="S12" s="36" t="s">
        <v>41</v>
      </c>
      <c r="T12" s="19">
        <v>0</v>
      </c>
      <c r="U12" s="19">
        <v>0</v>
      </c>
      <c r="V12" s="36" t="s">
        <v>41</v>
      </c>
      <c r="W12" s="36" t="s">
        <v>41</v>
      </c>
      <c r="X12" s="18">
        <v>0.60565</v>
      </c>
      <c r="Y12" s="18">
        <v>0.9786717</v>
      </c>
      <c r="Z12" s="13">
        <f t="shared" si="13"/>
        <v>61.590307933625034</v>
      </c>
      <c r="AA12" s="18">
        <v>20.173265</v>
      </c>
      <c r="AB12" s="18">
        <v>43.4444697</v>
      </c>
      <c r="AC12" s="13">
        <f t="shared" si="14"/>
        <v>115.35665991598285</v>
      </c>
      <c r="AD12" s="14">
        <f>(AB12/AB$180)*100</f>
        <v>0.18492806665053482</v>
      </c>
    </row>
    <row r="13" spans="1:30" ht="14.25">
      <c r="A13" s="56"/>
      <c r="B13" s="57" t="s">
        <v>62</v>
      </c>
      <c r="C13" s="18">
        <v>9.411566736000001</v>
      </c>
      <c r="D13" s="18">
        <v>6.215930413000002</v>
      </c>
      <c r="E13" s="13">
        <f t="shared" si="8"/>
        <v>-33.954350137862086</v>
      </c>
      <c r="F13" s="18">
        <v>74.466679</v>
      </c>
      <c r="G13" s="18">
        <v>58.205004511</v>
      </c>
      <c r="H13" s="13">
        <f t="shared" si="9"/>
        <v>-21.837518078387784</v>
      </c>
      <c r="I13" s="14">
        <f>(G13/G$181)*100</f>
        <v>0.09907762792826424</v>
      </c>
      <c r="J13" s="19">
        <v>3598</v>
      </c>
      <c r="K13" s="19">
        <v>1780</v>
      </c>
      <c r="L13" s="13">
        <f t="shared" si="10"/>
        <v>-50.52807115063924</v>
      </c>
      <c r="M13" s="19">
        <v>34082</v>
      </c>
      <c r="N13" s="19">
        <v>19022</v>
      </c>
      <c r="O13" s="13">
        <f t="shared" si="11"/>
        <v>-44.18754767912681</v>
      </c>
      <c r="P13" s="14">
        <f>(N13/N$181)*100</f>
        <v>0.07827125132161432</v>
      </c>
      <c r="Q13" s="19">
        <v>0</v>
      </c>
      <c r="R13" s="15">
        <v>0</v>
      </c>
      <c r="S13" s="36" t="s">
        <v>41</v>
      </c>
      <c r="T13" s="19">
        <v>0</v>
      </c>
      <c r="U13" s="19">
        <v>0</v>
      </c>
      <c r="V13" s="36" t="s">
        <v>41</v>
      </c>
      <c r="W13" s="36" t="s">
        <v>41</v>
      </c>
      <c r="X13" s="18">
        <v>2476.7960337649997</v>
      </c>
      <c r="Y13" s="18">
        <v>1206.8164022</v>
      </c>
      <c r="Z13" s="13">
        <f t="shared" si="13"/>
        <v>-51.27509953391246</v>
      </c>
      <c r="AA13" s="18">
        <v>24325.36880356499</v>
      </c>
      <c r="AB13" s="18">
        <v>12397.689891000002</v>
      </c>
      <c r="AC13" s="13">
        <f t="shared" si="14"/>
        <v>-49.03390780581684</v>
      </c>
      <c r="AD13" s="14">
        <f>(AB13/AB$181)*100</f>
        <v>0.7761608278789772</v>
      </c>
    </row>
    <row r="14" spans="1:30" ht="14.25">
      <c r="A14" s="56"/>
      <c r="B14" s="57" t="s">
        <v>63</v>
      </c>
      <c r="C14" s="18">
        <v>-0.0172057</v>
      </c>
      <c r="D14" s="18">
        <v>0</v>
      </c>
      <c r="E14" s="13">
        <f t="shared" si="8"/>
        <v>-100</v>
      </c>
      <c r="F14" s="18">
        <v>3.0476994000000004</v>
      </c>
      <c r="G14" s="18">
        <v>1.0822621</v>
      </c>
      <c r="H14" s="13">
        <f t="shared" si="9"/>
        <v>-64.4892111078934</v>
      </c>
      <c r="I14" s="14">
        <f>(G14/G$182)*100</f>
        <v>0.0011058263315936062</v>
      </c>
      <c r="J14" s="19">
        <v>-1</v>
      </c>
      <c r="K14" s="19">
        <v>0</v>
      </c>
      <c r="L14" s="13">
        <f t="shared" si="10"/>
        <v>-100</v>
      </c>
      <c r="M14" s="19">
        <v>0</v>
      </c>
      <c r="N14" s="19">
        <v>0</v>
      </c>
      <c r="O14" s="36" t="s">
        <v>41</v>
      </c>
      <c r="P14" s="14">
        <f>(N14/N$182)*100</f>
        <v>0</v>
      </c>
      <c r="Q14" s="19">
        <v>-11866</v>
      </c>
      <c r="R14" s="15">
        <v>0</v>
      </c>
      <c r="S14" s="13">
        <f t="shared" si="12"/>
        <v>-100</v>
      </c>
      <c r="T14" s="19">
        <v>0</v>
      </c>
      <c r="U14" s="19">
        <v>0</v>
      </c>
      <c r="V14" s="36" t="s">
        <v>41</v>
      </c>
      <c r="W14" s="14">
        <f>(U14/U$182)*100</f>
        <v>0</v>
      </c>
      <c r="X14" s="18">
        <v>-5.933</v>
      </c>
      <c r="Y14" s="18">
        <v>0</v>
      </c>
      <c r="Z14" s="13">
        <f t="shared" si="13"/>
        <v>-100</v>
      </c>
      <c r="AA14" s="18">
        <v>0</v>
      </c>
      <c r="AB14" s="18">
        <v>0</v>
      </c>
      <c r="AC14" s="36" t="s">
        <v>41</v>
      </c>
      <c r="AD14" s="14">
        <f>(AB14/AB$182)*100</f>
        <v>0</v>
      </c>
    </row>
    <row r="15" spans="1:30" ht="14.25">
      <c r="A15" s="56"/>
      <c r="B15" s="57" t="s">
        <v>64</v>
      </c>
      <c r="C15" s="18">
        <v>0</v>
      </c>
      <c r="D15" s="18">
        <v>0</v>
      </c>
      <c r="E15" s="13" t="e">
        <f t="shared" si="8"/>
        <v>#DIV/0!</v>
      </c>
      <c r="F15" s="18">
        <v>0</v>
      </c>
      <c r="G15" s="18">
        <v>0</v>
      </c>
      <c r="H15" s="36" t="s">
        <v>41</v>
      </c>
      <c r="I15" s="14">
        <f>(G15/G$183)*100</f>
        <v>0</v>
      </c>
      <c r="J15" s="19">
        <v>0</v>
      </c>
      <c r="K15" s="19">
        <v>0</v>
      </c>
      <c r="L15" s="36" t="s">
        <v>41</v>
      </c>
      <c r="M15" s="19">
        <v>0</v>
      </c>
      <c r="N15" s="19">
        <v>0</v>
      </c>
      <c r="O15" s="36" t="s">
        <v>41</v>
      </c>
      <c r="P15" s="14">
        <f>(N15/N$183)*100</f>
        <v>0</v>
      </c>
      <c r="Q15" s="19">
        <v>0</v>
      </c>
      <c r="R15" s="15">
        <v>0</v>
      </c>
      <c r="S15" s="36" t="s">
        <v>41</v>
      </c>
      <c r="T15" s="19">
        <v>0</v>
      </c>
      <c r="U15" s="19">
        <v>0</v>
      </c>
      <c r="V15" s="36" t="s">
        <v>41</v>
      </c>
      <c r="W15" s="14">
        <f>(U15/U$183)*100</f>
        <v>0</v>
      </c>
      <c r="X15" s="18">
        <v>0</v>
      </c>
      <c r="Y15" s="18">
        <v>0</v>
      </c>
      <c r="Z15" s="36" t="s">
        <v>41</v>
      </c>
      <c r="AA15" s="18">
        <v>0</v>
      </c>
      <c r="AB15" s="18">
        <v>0</v>
      </c>
      <c r="AC15" s="36" t="s">
        <v>41</v>
      </c>
      <c r="AD15" s="14">
        <f>(AB15/AB$183)*100</f>
        <v>0</v>
      </c>
    </row>
    <row r="16" spans="1:30" ht="15">
      <c r="A16" s="56"/>
      <c r="B16" s="58" t="s">
        <v>65</v>
      </c>
      <c r="C16" s="18">
        <v>0.7159853090000007</v>
      </c>
      <c r="D16" s="18">
        <v>2.0613313730000007</v>
      </c>
      <c r="E16" s="13">
        <f t="shared" si="8"/>
        <v>187.90135036136599</v>
      </c>
      <c r="F16" s="18">
        <v>8.361171565</v>
      </c>
      <c r="G16" s="18">
        <v>13.480355945</v>
      </c>
      <c r="H16" s="13">
        <f t="shared" si="9"/>
        <v>61.225682791021654</v>
      </c>
      <c r="I16" s="14">
        <f>(G16/G$184)*100</f>
        <v>0.306320234025467</v>
      </c>
      <c r="J16" s="19">
        <v>11</v>
      </c>
      <c r="K16" s="19">
        <v>12</v>
      </c>
      <c r="L16" s="13">
        <f t="shared" si="10"/>
        <v>9.090909090909092</v>
      </c>
      <c r="M16" s="19">
        <v>50</v>
      </c>
      <c r="N16" s="19">
        <v>93</v>
      </c>
      <c r="O16" s="13">
        <f t="shared" si="11"/>
        <v>86</v>
      </c>
      <c r="P16" s="14">
        <f>(N16/N$184)*100</f>
        <v>0.3565404079128968</v>
      </c>
      <c r="Q16" s="19">
        <v>32734</v>
      </c>
      <c r="R16" s="15">
        <v>29267</v>
      </c>
      <c r="S16" s="13">
        <f t="shared" si="12"/>
        <v>-10.591433983014603</v>
      </c>
      <c r="T16" s="19">
        <v>109003</v>
      </c>
      <c r="U16" s="19">
        <v>214986</v>
      </c>
      <c r="V16" s="13">
        <f>((U16-T16)/T16)*100</f>
        <v>97.22943405227379</v>
      </c>
      <c r="W16" s="14">
        <f>(U16/U$184)*100</f>
        <v>0.29986390174145094</v>
      </c>
      <c r="X16" s="18">
        <v>1444.3132739600003</v>
      </c>
      <c r="Y16" s="18">
        <v>2252.2159553160004</v>
      </c>
      <c r="Z16" s="13">
        <f t="shared" si="13"/>
        <v>55.93680373378432</v>
      </c>
      <c r="AA16" s="18">
        <v>8341.179113700002</v>
      </c>
      <c r="AB16" s="18">
        <v>18967.453770616</v>
      </c>
      <c r="AC16" s="13">
        <f t="shared" si="14"/>
        <v>127.39535396695693</v>
      </c>
      <c r="AD16" s="14">
        <f>(AB16/AB$184)*100</f>
        <v>1.3169048353212258</v>
      </c>
    </row>
    <row r="17" spans="1:30" ht="14.25">
      <c r="A17" s="56"/>
      <c r="B17" s="59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s="53" customFormat="1" ht="15">
      <c r="A18" s="54">
        <v>3</v>
      </c>
      <c r="B18" s="55" t="s">
        <v>67</v>
      </c>
      <c r="C18" s="6">
        <f>C19+C20+C21+C22+C23</f>
        <v>16.1911908652608</v>
      </c>
      <c r="D18" s="6">
        <f>D19+D20+D21+D22+D23</f>
        <v>17.275687520372305</v>
      </c>
      <c r="E18" s="7">
        <f aca="true" t="shared" si="15" ref="E18:E23">((D18-C18)/C18)*100</f>
        <v>6.698066029462717</v>
      </c>
      <c r="F18" s="6">
        <f>F19+F20+F21+F22+F23</f>
        <v>157.53582275617399</v>
      </c>
      <c r="G18" s="6">
        <f>G19+G20+G21+G22+G23</f>
        <v>183.73195906518</v>
      </c>
      <c r="H18" s="7">
        <f aca="true" t="shared" si="16" ref="H18:H23">((G18-F18)/F18)*100</f>
        <v>16.628685368629508</v>
      </c>
      <c r="I18" s="8">
        <f>(G18/G$179)*100</f>
        <v>0.0854750118973298</v>
      </c>
      <c r="J18" s="9">
        <f>J19+J20+J21+J22+J23</f>
        <v>1992</v>
      </c>
      <c r="K18" s="9">
        <f>K19+K20+K21+K22+K23</f>
        <v>2307</v>
      </c>
      <c r="L18" s="7">
        <f aca="true" t="shared" si="17" ref="L18:L23">((K18-J18)/J18)*100</f>
        <v>15.813253012048193</v>
      </c>
      <c r="M18" s="9">
        <f>M19+M20+M21+M22+M23</f>
        <v>24995</v>
      </c>
      <c r="N18" s="9">
        <f>N19+N20+N21+N22+N23</f>
        <v>16347</v>
      </c>
      <c r="O18" s="7">
        <f aca="true" t="shared" si="18" ref="O18:O23">((N18-M18)/M18)*100</f>
        <v>-34.598919783956795</v>
      </c>
      <c r="P18" s="8">
        <f>(N18/N$179)*100</f>
        <v>0.06469650051178981</v>
      </c>
      <c r="Q18" s="9">
        <f>Q19+Q20+Q21+Q22+Q23</f>
        <v>30896</v>
      </c>
      <c r="R18" s="9">
        <f>R19+R20+R21+R22+R23</f>
        <v>76527</v>
      </c>
      <c r="S18" s="7">
        <f aca="true" t="shared" si="19" ref="S18:S23">((R18-Q18)/Q18)*100</f>
        <v>147.69225789746244</v>
      </c>
      <c r="T18" s="9">
        <f>T19+T20+T21+T22+T23</f>
        <v>369301</v>
      </c>
      <c r="U18" s="9">
        <f>U19+U20+U21+U22+U23</f>
        <v>371764</v>
      </c>
      <c r="V18" s="7">
        <f aca="true" t="shared" si="20" ref="V18:V23">((U18-T18)/T18)*100</f>
        <v>0.6669356432828506</v>
      </c>
      <c r="W18" s="8">
        <f>(U18/U$179)*100</f>
        <v>0.20764385115033965</v>
      </c>
      <c r="X18" s="6">
        <f>X19+X20+X21+X22+X23</f>
        <v>398.57962107235454</v>
      </c>
      <c r="Y18" s="6">
        <f>Y19+Y20+Y21+Y22+Y23</f>
        <v>1105.403662501858</v>
      </c>
      <c r="Z18" s="7">
        <f aca="true" t="shared" si="21" ref="Z18:Z23">((Y18-X18)/X18)*100</f>
        <v>177.33572015745207</v>
      </c>
      <c r="AA18" s="6">
        <f>AA19+AA20+AA21+AA22+AA23</f>
        <v>4803.65805860298</v>
      </c>
      <c r="AB18" s="6">
        <f>AB19+AB20+AB21+AB22+AB23</f>
        <v>3159.6807863214626</v>
      </c>
      <c r="AC18" s="7">
        <f aca="true" t="shared" si="22" ref="AC18:AC23">((AB18-AA18)/AA18)*100</f>
        <v>-34.22344497101083</v>
      </c>
      <c r="AD18" s="8">
        <f>(AB18/AB$179)*100</f>
        <v>0.07864331558702967</v>
      </c>
    </row>
    <row r="19" spans="1:30" ht="14.25">
      <c r="A19" s="56"/>
      <c r="B19" s="57" t="s">
        <v>61</v>
      </c>
      <c r="C19" s="18">
        <v>0.5868728999999999</v>
      </c>
      <c r="D19" s="18">
        <v>0.8206031999999999</v>
      </c>
      <c r="E19" s="13">
        <f t="shared" si="15"/>
        <v>39.826391711050206</v>
      </c>
      <c r="F19" s="18">
        <v>5.0677483</v>
      </c>
      <c r="G19" s="18">
        <v>7.3173224999999995</v>
      </c>
      <c r="H19" s="13">
        <f t="shared" si="16"/>
        <v>44.39001439751851</v>
      </c>
      <c r="I19" s="14">
        <f>(G19/G$180)*100</f>
        <v>0.02695651596907355</v>
      </c>
      <c r="J19" s="19">
        <v>46</v>
      </c>
      <c r="K19" s="19">
        <v>90</v>
      </c>
      <c r="L19" s="13">
        <f t="shared" si="17"/>
        <v>95.65217391304348</v>
      </c>
      <c r="M19" s="19">
        <v>5836</v>
      </c>
      <c r="N19" s="19">
        <v>475</v>
      </c>
      <c r="O19" s="13">
        <f t="shared" si="18"/>
        <v>-91.86086360520905</v>
      </c>
      <c r="P19" s="14">
        <f>(N19/N$180)*100</f>
        <v>0.05085707555755414</v>
      </c>
      <c r="Q19" s="19">
        <v>0</v>
      </c>
      <c r="R19" s="15">
        <v>0</v>
      </c>
      <c r="S19" s="36" t="s">
        <v>41</v>
      </c>
      <c r="T19" s="19">
        <v>0</v>
      </c>
      <c r="U19" s="19">
        <v>0</v>
      </c>
      <c r="V19" s="36" t="s">
        <v>41</v>
      </c>
      <c r="W19" s="36" t="s">
        <v>41</v>
      </c>
      <c r="X19" s="18">
        <v>0.1578749999999991</v>
      </c>
      <c r="Y19" s="18">
        <v>0.3631578999999999</v>
      </c>
      <c r="Z19" s="13">
        <f t="shared" si="21"/>
        <v>130.02875692795058</v>
      </c>
      <c r="AA19" s="18">
        <v>13.6576927</v>
      </c>
      <c r="AB19" s="18">
        <v>4.8518181</v>
      </c>
      <c r="AC19" s="13">
        <f t="shared" si="22"/>
        <v>-64.4755654811299</v>
      </c>
      <c r="AD19" s="14">
        <f>(AB19/AB$180)*100</f>
        <v>0.020652509909059178</v>
      </c>
    </row>
    <row r="20" spans="1:30" ht="14.25">
      <c r="A20" s="56"/>
      <c r="B20" s="57" t="s">
        <v>62</v>
      </c>
      <c r="C20" s="18">
        <v>13.4407376</v>
      </c>
      <c r="D20" s="18">
        <v>12.267340600000002</v>
      </c>
      <c r="E20" s="13">
        <f t="shared" si="15"/>
        <v>-8.730153321347467</v>
      </c>
      <c r="F20" s="18">
        <v>104.1484044</v>
      </c>
      <c r="G20" s="18">
        <v>89.55386509999998</v>
      </c>
      <c r="H20" s="13">
        <f t="shared" si="16"/>
        <v>-14.013214493375397</v>
      </c>
      <c r="I20" s="14">
        <f>(G20/G$181)*100</f>
        <v>0.15244023431419756</v>
      </c>
      <c r="J20" s="19">
        <v>1945</v>
      </c>
      <c r="K20" s="19">
        <v>2214</v>
      </c>
      <c r="L20" s="13">
        <f t="shared" si="17"/>
        <v>13.830334190231364</v>
      </c>
      <c r="M20" s="19">
        <v>19106</v>
      </c>
      <c r="N20" s="19">
        <v>15842</v>
      </c>
      <c r="O20" s="13">
        <f t="shared" si="18"/>
        <v>-17.083638647545275</v>
      </c>
      <c r="P20" s="14">
        <f>(N20/N$181)*100</f>
        <v>0.06518626660903239</v>
      </c>
      <c r="Q20" s="19">
        <v>0</v>
      </c>
      <c r="R20" s="15">
        <v>0</v>
      </c>
      <c r="S20" s="36" t="s">
        <v>41</v>
      </c>
      <c r="T20" s="19">
        <v>0</v>
      </c>
      <c r="U20" s="19">
        <v>0</v>
      </c>
      <c r="V20" s="36" t="s">
        <v>41</v>
      </c>
      <c r="W20" s="36" t="s">
        <v>41</v>
      </c>
      <c r="X20" s="18">
        <v>406.9825477000003</v>
      </c>
      <c r="Y20" s="18">
        <v>263.88086399999975</v>
      </c>
      <c r="Z20" s="13">
        <f t="shared" si="21"/>
        <v>-35.16162658785195</v>
      </c>
      <c r="AA20" s="18">
        <v>3537.1159995</v>
      </c>
      <c r="AB20" s="18">
        <v>2511.7010001999997</v>
      </c>
      <c r="AC20" s="13">
        <f t="shared" si="22"/>
        <v>-28.990143366656646</v>
      </c>
      <c r="AD20" s="14">
        <f>(AB20/AB$181)*100</f>
        <v>0.15724574052420026</v>
      </c>
    </row>
    <row r="21" spans="1:30" ht="14.25">
      <c r="A21" s="56"/>
      <c r="B21" s="57" t="s">
        <v>63</v>
      </c>
      <c r="C21" s="18">
        <v>0.22061656052598258</v>
      </c>
      <c r="D21" s="18">
        <v>0.290645313</v>
      </c>
      <c r="E21" s="13">
        <f t="shared" si="15"/>
        <v>31.742291832969617</v>
      </c>
      <c r="F21" s="18">
        <v>3.1388483500706412</v>
      </c>
      <c r="G21" s="18">
        <v>2.250658481894174</v>
      </c>
      <c r="H21" s="13">
        <f t="shared" si="16"/>
        <v>-28.29667983661836</v>
      </c>
      <c r="I21" s="14">
        <f>(G21/G$182)*100</f>
        <v>0.0022996623578549684</v>
      </c>
      <c r="J21" s="19">
        <v>0</v>
      </c>
      <c r="K21" s="19">
        <v>1</v>
      </c>
      <c r="L21" s="36" t="s">
        <v>41</v>
      </c>
      <c r="M21" s="19">
        <v>2</v>
      </c>
      <c r="N21" s="19">
        <v>1</v>
      </c>
      <c r="O21" s="13">
        <f t="shared" si="18"/>
        <v>-50</v>
      </c>
      <c r="P21" s="14">
        <f>(N21/N$182)*100</f>
        <v>0.051387461459403906</v>
      </c>
      <c r="Q21" s="19">
        <v>394</v>
      </c>
      <c r="R21" s="15">
        <v>1051</v>
      </c>
      <c r="S21" s="13">
        <f t="shared" si="19"/>
        <v>166.751269035533</v>
      </c>
      <c r="T21" s="19">
        <v>3978</v>
      </c>
      <c r="U21" s="19">
        <v>3634</v>
      </c>
      <c r="V21" s="13">
        <f t="shared" si="20"/>
        <v>-8.647561588738059</v>
      </c>
      <c r="W21" s="14">
        <f>(U21/U$182)*100</f>
        <v>0.003590177609959093</v>
      </c>
      <c r="X21" s="18">
        <v>1.0952828</v>
      </c>
      <c r="Y21" s="18">
        <v>7.4076259</v>
      </c>
      <c r="Z21" s="13">
        <f t="shared" si="21"/>
        <v>576.3208460865085</v>
      </c>
      <c r="AA21" s="18">
        <v>104.4511739</v>
      </c>
      <c r="AB21" s="18">
        <v>38.499963699999995</v>
      </c>
      <c r="AC21" s="13">
        <f t="shared" si="22"/>
        <v>-63.14070750716571</v>
      </c>
      <c r="AD21" s="14">
        <f>(AB21/AB$182)*100</f>
        <v>0.00443428378274197</v>
      </c>
    </row>
    <row r="22" spans="1:30" ht="14.25">
      <c r="A22" s="56"/>
      <c r="B22" s="57" t="s">
        <v>64</v>
      </c>
      <c r="C22" s="18">
        <v>0.1801861</v>
      </c>
      <c r="D22" s="18">
        <v>0.0648666</v>
      </c>
      <c r="E22" s="13">
        <f t="shared" si="15"/>
        <v>-64.00021977277936</v>
      </c>
      <c r="F22" s="18">
        <v>2.253624325</v>
      </c>
      <c r="G22" s="18">
        <v>1.130687</v>
      </c>
      <c r="H22" s="13">
        <f t="shared" si="16"/>
        <v>-49.828061959705735</v>
      </c>
      <c r="I22" s="14">
        <f>(G22/G$183)*100</f>
        <v>0.004220178467039069</v>
      </c>
      <c r="J22" s="19">
        <v>0</v>
      </c>
      <c r="K22" s="19">
        <v>0</v>
      </c>
      <c r="L22" s="36" t="s">
        <v>41</v>
      </c>
      <c r="M22" s="19">
        <v>0</v>
      </c>
      <c r="N22" s="19">
        <v>0</v>
      </c>
      <c r="O22" s="36" t="s">
        <v>41</v>
      </c>
      <c r="P22" s="14">
        <f>(N22/N$183)*100</f>
        <v>0</v>
      </c>
      <c r="Q22" s="19">
        <v>0</v>
      </c>
      <c r="R22" s="15">
        <v>0</v>
      </c>
      <c r="S22" s="36" t="s">
        <v>41</v>
      </c>
      <c r="T22" s="19">
        <v>0</v>
      </c>
      <c r="U22" s="19">
        <v>0</v>
      </c>
      <c r="V22" s="36" t="s">
        <v>41</v>
      </c>
      <c r="W22" s="14">
        <f>(U22/U$183)*100</f>
        <v>0</v>
      </c>
      <c r="X22" s="18">
        <v>-0.04800000000000001</v>
      </c>
      <c r="Y22" s="18">
        <v>-0.0935</v>
      </c>
      <c r="Z22" s="13">
        <f t="shared" si="21"/>
        <v>94.79166666666663</v>
      </c>
      <c r="AA22" s="18">
        <v>-1.0395</v>
      </c>
      <c r="AB22" s="18">
        <v>-0.5710000000000001</v>
      </c>
      <c r="AC22" s="13">
        <f t="shared" si="22"/>
        <v>-45.06974506974507</v>
      </c>
      <c r="AD22" s="14">
        <f>(AB22/AB$183)*100</f>
        <v>-0.0006459694484386365</v>
      </c>
    </row>
    <row r="23" spans="1:30" ht="15">
      <c r="A23" s="56"/>
      <c r="B23" s="58" t="s">
        <v>65</v>
      </c>
      <c r="C23" s="18">
        <v>1.762777704734819</v>
      </c>
      <c r="D23" s="18">
        <v>3.8322318073723016</v>
      </c>
      <c r="E23" s="13">
        <f t="shared" si="15"/>
        <v>117.3973381373574</v>
      </c>
      <c r="F23" s="18">
        <v>42.92719738110333</v>
      </c>
      <c r="G23" s="18">
        <v>83.47942598328585</v>
      </c>
      <c r="H23" s="13">
        <f t="shared" si="16"/>
        <v>94.46744971996172</v>
      </c>
      <c r="I23" s="14">
        <f>(G23/G$184)*100</f>
        <v>1.896940808376538</v>
      </c>
      <c r="J23" s="19">
        <v>1</v>
      </c>
      <c r="K23" s="19">
        <v>2</v>
      </c>
      <c r="L23" s="13">
        <f t="shared" si="17"/>
        <v>100</v>
      </c>
      <c r="M23" s="19">
        <v>51</v>
      </c>
      <c r="N23" s="19">
        <v>29</v>
      </c>
      <c r="O23" s="13">
        <f t="shared" si="18"/>
        <v>-43.13725490196079</v>
      </c>
      <c r="P23" s="14">
        <f>(N23/N$184)*100</f>
        <v>0.11117926698359147</v>
      </c>
      <c r="Q23" s="19">
        <v>30502</v>
      </c>
      <c r="R23" s="15">
        <v>75476</v>
      </c>
      <c r="S23" s="13">
        <f t="shared" si="19"/>
        <v>147.44606911022228</v>
      </c>
      <c r="T23" s="19">
        <v>365323</v>
      </c>
      <c r="U23" s="19">
        <v>368130</v>
      </c>
      <c r="V23" s="13">
        <f t="shared" si="20"/>
        <v>0.7683611489011094</v>
      </c>
      <c r="W23" s="14">
        <f>(U23/U$184)*100</f>
        <v>0.5134701708394052</v>
      </c>
      <c r="X23" s="18">
        <v>-9.608084427645714</v>
      </c>
      <c r="Y23" s="18">
        <v>833.8455147018583</v>
      </c>
      <c r="Z23" s="13">
        <f t="shared" si="21"/>
        <v>-8778.582302031009</v>
      </c>
      <c r="AA23" s="18">
        <v>1149.4726925029802</v>
      </c>
      <c r="AB23" s="18">
        <v>605.199004321463</v>
      </c>
      <c r="AC23" s="13">
        <f t="shared" si="22"/>
        <v>-47.3498580463325</v>
      </c>
      <c r="AD23" s="14">
        <f>(AB23/AB$184)*100</f>
        <v>0.0420187920192644</v>
      </c>
    </row>
    <row r="24" spans="1:30" ht="14.25">
      <c r="A24" s="56"/>
      <c r="B24" s="59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53" customFormat="1" ht="15">
      <c r="A25" s="54">
        <v>4</v>
      </c>
      <c r="B25" s="55" t="s">
        <v>68</v>
      </c>
      <c r="C25" s="6">
        <f>C26+C27+C28+C29+C30</f>
        <v>307.7736983700575</v>
      </c>
      <c r="D25" s="6">
        <f>D26+D27+D28+D29+D30</f>
        <v>472.5078054638633</v>
      </c>
      <c r="E25" s="7">
        <f aca="true" t="shared" si="23" ref="E25:E30">((D25-C25)/C25)*100</f>
        <v>53.52442654009201</v>
      </c>
      <c r="F25" s="6">
        <f>F26+F27+F28+F29+F30</f>
        <v>3412.303555274278</v>
      </c>
      <c r="G25" s="6">
        <f>G26+G27+G28+G29+G30</f>
        <v>4132.2459489512075</v>
      </c>
      <c r="H25" s="7">
        <f aca="true" t="shared" si="24" ref="H25:H30">((G25-F25)/F25)*100</f>
        <v>21.09842755824404</v>
      </c>
      <c r="I25" s="8">
        <f>(G25/G$179)*100</f>
        <v>1.922386140366555</v>
      </c>
      <c r="J25" s="9">
        <f>J26+J27+J28+J29+J30</f>
        <v>29503</v>
      </c>
      <c r="K25" s="9">
        <f>K26+K27+K28+K29+K30</f>
        <v>32136</v>
      </c>
      <c r="L25" s="7">
        <f aca="true" t="shared" si="25" ref="L25:L30">((K25-J25)/J25)*100</f>
        <v>8.924516150899908</v>
      </c>
      <c r="M25" s="9">
        <f>M26+M27+M28+M29+M30</f>
        <v>226564</v>
      </c>
      <c r="N25" s="9">
        <f>N26+N27+N28+N29+N30</f>
        <v>244418</v>
      </c>
      <c r="O25" s="7">
        <f aca="true" t="shared" si="26" ref="O25:O30">((N25-M25)/M25)*100</f>
        <v>7.880334033650536</v>
      </c>
      <c r="P25" s="8">
        <f>(N25/N$179)*100</f>
        <v>0.9673327988065481</v>
      </c>
      <c r="Q25" s="9">
        <f>Q26+Q27+Q28+Q29+Q30</f>
        <v>3004801</v>
      </c>
      <c r="R25" s="9">
        <f>R26+R27+R28+R29+R30</f>
        <v>3539663</v>
      </c>
      <c r="S25" s="7">
        <f aca="true" t="shared" si="27" ref="S25:S30">((R25-Q25)/Q25)*100</f>
        <v>17.80024700471013</v>
      </c>
      <c r="T25" s="9">
        <f>T26+T27+T28+T29+T30</f>
        <v>26771833</v>
      </c>
      <c r="U25" s="9">
        <f>U26+U27+U28+U29+U30</f>
        <v>26919374</v>
      </c>
      <c r="V25" s="7">
        <f aca="true" t="shared" si="28" ref="V25:V30">((U25-T25)/T25)*100</f>
        <v>0.5511053352230308</v>
      </c>
      <c r="W25" s="8">
        <f>(U25/U$179)*100</f>
        <v>15.03545929115332</v>
      </c>
      <c r="X25" s="6">
        <f>X26+X27+X28+X29+X30</f>
        <v>22306.713474124</v>
      </c>
      <c r="Y25" s="6">
        <f>Y26+Y27+Y28+Y29+Y30</f>
        <v>28978.823323145</v>
      </c>
      <c r="Z25" s="7">
        <f aca="true" t="shared" si="29" ref="Z25:Z30">((Y25-X25)/X25)*100</f>
        <v>29.910770390988837</v>
      </c>
      <c r="AA25" s="6">
        <f>AA26+AA27+AA28+AA29+AA30</f>
        <v>188453.879445133</v>
      </c>
      <c r="AB25" s="6">
        <f>AB26+AB27+AB28+AB29+AB30</f>
        <v>219664.96958223236</v>
      </c>
      <c r="AC25" s="7">
        <f aca="true" t="shared" si="30" ref="AC25:AC30">((AB25-AA25)/AA25)*100</f>
        <v>16.5616596638894</v>
      </c>
      <c r="AD25" s="8">
        <f>(AB25/AB$179)*100</f>
        <v>5.467381895366317</v>
      </c>
    </row>
    <row r="26" spans="1:30" ht="14.25">
      <c r="A26" s="56"/>
      <c r="B26" s="57" t="s">
        <v>61</v>
      </c>
      <c r="C26" s="18">
        <v>6.095539808999981</v>
      </c>
      <c r="D26" s="18">
        <v>13.259364605999984</v>
      </c>
      <c r="E26" s="13">
        <f t="shared" si="23"/>
        <v>117.52568306456983</v>
      </c>
      <c r="F26" s="18">
        <v>48.69567777600018</v>
      </c>
      <c r="G26" s="18">
        <v>66.01024847710245</v>
      </c>
      <c r="H26" s="13">
        <f t="shared" si="24"/>
        <v>35.556688995580245</v>
      </c>
      <c r="I26" s="14">
        <f>(G26/G$180)*100</f>
        <v>0.24317724375214092</v>
      </c>
      <c r="J26" s="19">
        <v>88</v>
      </c>
      <c r="K26" s="19">
        <v>29</v>
      </c>
      <c r="L26" s="13">
        <f t="shared" si="25"/>
        <v>-67.04545454545455</v>
      </c>
      <c r="M26" s="19">
        <v>1445</v>
      </c>
      <c r="N26" s="19">
        <v>395</v>
      </c>
      <c r="O26" s="13">
        <f t="shared" si="26"/>
        <v>-72.66435986159169</v>
      </c>
      <c r="P26" s="14">
        <f>(N26/N$180)*100</f>
        <v>0.042291673358387134</v>
      </c>
      <c r="Q26" s="19">
        <v>0</v>
      </c>
      <c r="R26" s="1">
        <v>0</v>
      </c>
      <c r="S26" s="36" t="s">
        <v>41</v>
      </c>
      <c r="T26" s="19">
        <v>0</v>
      </c>
      <c r="U26" s="19">
        <v>0</v>
      </c>
      <c r="V26" s="36" t="s">
        <v>41</v>
      </c>
      <c r="W26" s="36" t="s">
        <v>41</v>
      </c>
      <c r="X26" s="18">
        <v>4.3198264</v>
      </c>
      <c r="Y26" s="18">
        <v>12.229142999999999</v>
      </c>
      <c r="Z26" s="13">
        <f t="shared" si="29"/>
        <v>183.09339004919266</v>
      </c>
      <c r="AA26" s="18">
        <v>34.9557536</v>
      </c>
      <c r="AB26" s="18">
        <v>49.6211357</v>
      </c>
      <c r="AC26" s="13">
        <f t="shared" si="30"/>
        <v>41.95412940546646</v>
      </c>
      <c r="AD26" s="14">
        <f>(AB26/AB$180)*100</f>
        <v>0.21121999539575076</v>
      </c>
    </row>
    <row r="27" spans="1:30" ht="14.25">
      <c r="A27" s="56"/>
      <c r="B27" s="57" t="s">
        <v>62</v>
      </c>
      <c r="C27" s="18">
        <v>151.3022614198575</v>
      </c>
      <c r="D27" s="18">
        <v>182.04636327626343</v>
      </c>
      <c r="E27" s="13">
        <f t="shared" si="23"/>
        <v>20.3196578609571</v>
      </c>
      <c r="F27" s="18">
        <v>1199.7342674305078</v>
      </c>
      <c r="G27" s="18">
        <v>1497.8580357390551</v>
      </c>
      <c r="H27" s="13">
        <f t="shared" si="24"/>
        <v>24.849150049455897</v>
      </c>
      <c r="I27" s="14">
        <f>(G27/G$181)*100</f>
        <v>2.549681464697221</v>
      </c>
      <c r="J27" s="19">
        <v>29407</v>
      </c>
      <c r="K27" s="19">
        <v>32103</v>
      </c>
      <c r="L27" s="13">
        <f t="shared" si="25"/>
        <v>9.16788519740198</v>
      </c>
      <c r="M27" s="19">
        <v>225062</v>
      </c>
      <c r="N27" s="19">
        <v>243941</v>
      </c>
      <c r="O27" s="13">
        <f t="shared" si="26"/>
        <v>8.388355208786912</v>
      </c>
      <c r="P27" s="14">
        <f>(N27/N$181)*100</f>
        <v>1.003762344582374</v>
      </c>
      <c r="Q27" s="19">
        <v>0</v>
      </c>
      <c r="R27" s="20">
        <v>0</v>
      </c>
      <c r="S27" s="36" t="s">
        <v>41</v>
      </c>
      <c r="T27" s="19">
        <v>0</v>
      </c>
      <c r="U27" s="19">
        <v>0</v>
      </c>
      <c r="V27" s="36" t="s">
        <v>41</v>
      </c>
      <c r="W27" s="36" t="s">
        <v>41</v>
      </c>
      <c r="X27" s="18">
        <v>2629.2271288240004</v>
      </c>
      <c r="Y27" s="18">
        <v>3765.454044177</v>
      </c>
      <c r="Z27" s="13">
        <f t="shared" si="29"/>
        <v>43.215243859940344</v>
      </c>
      <c r="AA27" s="18">
        <v>21305.554286858</v>
      </c>
      <c r="AB27" s="18">
        <v>23199.004770971</v>
      </c>
      <c r="AC27" s="13">
        <f t="shared" si="30"/>
        <v>8.887121445514072</v>
      </c>
      <c r="AD27" s="14">
        <f>(AB27/AB$181)*100</f>
        <v>1.4523801536669034</v>
      </c>
    </row>
    <row r="28" spans="1:30" ht="14.25">
      <c r="A28" s="56"/>
      <c r="B28" s="57" t="s">
        <v>63</v>
      </c>
      <c r="C28" s="18">
        <v>130.9130886402</v>
      </c>
      <c r="D28" s="18">
        <v>259.1725258845999</v>
      </c>
      <c r="E28" s="13">
        <f t="shared" si="23"/>
        <v>97.97296708574852</v>
      </c>
      <c r="F28" s="18">
        <v>1967.5526949807702</v>
      </c>
      <c r="G28" s="18">
        <v>2417.6273221098004</v>
      </c>
      <c r="H28" s="13">
        <f t="shared" si="24"/>
        <v>22.87484489117731</v>
      </c>
      <c r="I28" s="14">
        <f>(G28/G$182)*100</f>
        <v>2.4702666320562776</v>
      </c>
      <c r="J28" s="19">
        <v>2</v>
      </c>
      <c r="K28" s="19">
        <v>2</v>
      </c>
      <c r="L28" s="13">
        <f t="shared" si="25"/>
        <v>0</v>
      </c>
      <c r="M28" s="19">
        <v>32</v>
      </c>
      <c r="N28" s="19">
        <v>47</v>
      </c>
      <c r="O28" s="13">
        <f t="shared" si="26"/>
        <v>46.875</v>
      </c>
      <c r="P28" s="14">
        <f>(N28/N$182)*100</f>
        <v>2.4152106885919835</v>
      </c>
      <c r="Q28" s="19">
        <v>2804291</v>
      </c>
      <c r="R28" s="15">
        <v>3182231</v>
      </c>
      <c r="S28" s="13">
        <f t="shared" si="27"/>
        <v>13.477203328755824</v>
      </c>
      <c r="T28" s="19">
        <v>22872081</v>
      </c>
      <c r="U28" s="19">
        <v>24178370</v>
      </c>
      <c r="V28" s="13">
        <f t="shared" si="28"/>
        <v>5.711281802473505</v>
      </c>
      <c r="W28" s="14">
        <f>(U28/U$182)*100</f>
        <v>23.886803142351855</v>
      </c>
      <c r="X28" s="18">
        <v>14591.1312482</v>
      </c>
      <c r="Y28" s="18">
        <v>17679.28023</v>
      </c>
      <c r="Z28" s="13">
        <f t="shared" si="29"/>
        <v>21.164561741441148</v>
      </c>
      <c r="AA28" s="18">
        <v>112497.26715422496</v>
      </c>
      <c r="AB28" s="18">
        <v>136068.73091088425</v>
      </c>
      <c r="AC28" s="13">
        <f t="shared" si="30"/>
        <v>20.95292121571687</v>
      </c>
      <c r="AD28" s="14">
        <f>(AB28/AB$182)*100</f>
        <v>15.671894433926834</v>
      </c>
    </row>
    <row r="29" spans="1:30" ht="14.25">
      <c r="A29" s="56"/>
      <c r="B29" s="57" t="s">
        <v>64</v>
      </c>
      <c r="C29" s="18">
        <v>0</v>
      </c>
      <c r="D29" s="18">
        <v>0</v>
      </c>
      <c r="E29" s="36" t="s">
        <v>41</v>
      </c>
      <c r="F29" s="18">
        <v>1.022702323</v>
      </c>
      <c r="G29" s="18">
        <v>-0.0003204607500000001</v>
      </c>
      <c r="H29" s="13">
        <f t="shared" si="24"/>
        <v>-100.03133470441917</v>
      </c>
      <c r="I29" s="14">
        <f>(G29/G$183)*100</f>
        <v>-1.196088357504058E-06</v>
      </c>
      <c r="J29" s="19">
        <v>0</v>
      </c>
      <c r="K29" s="19">
        <v>0</v>
      </c>
      <c r="L29" s="36" t="s">
        <v>41</v>
      </c>
      <c r="M29" s="19">
        <v>0</v>
      </c>
      <c r="N29" s="19">
        <v>0</v>
      </c>
      <c r="O29" s="36" t="s">
        <v>41</v>
      </c>
      <c r="P29" s="14">
        <f>(N29/N$183)*100</f>
        <v>0</v>
      </c>
      <c r="Q29" s="19">
        <v>0</v>
      </c>
      <c r="R29" s="15">
        <v>0</v>
      </c>
      <c r="S29" s="36" t="s">
        <v>41</v>
      </c>
      <c r="T29" s="19">
        <v>87474</v>
      </c>
      <c r="U29" s="19">
        <v>0</v>
      </c>
      <c r="V29" s="13">
        <f t="shared" si="28"/>
        <v>-100</v>
      </c>
      <c r="W29" s="14">
        <f>(U29/U$183)*100</f>
        <v>0</v>
      </c>
      <c r="X29" s="18">
        <v>0</v>
      </c>
      <c r="Y29" s="18">
        <v>0</v>
      </c>
      <c r="Z29" s="36" t="s">
        <v>41</v>
      </c>
      <c r="AA29" s="18">
        <v>256.4434</v>
      </c>
      <c r="AB29" s="18">
        <v>0</v>
      </c>
      <c r="AC29" s="13">
        <f t="shared" si="30"/>
        <v>-100</v>
      </c>
      <c r="AD29" s="14">
        <f>(AB29/AB$183)*100</f>
        <v>0</v>
      </c>
    </row>
    <row r="30" spans="1:30" ht="15">
      <c r="A30" s="56"/>
      <c r="B30" s="58" t="s">
        <v>65</v>
      </c>
      <c r="C30" s="18">
        <v>19.462808501000026</v>
      </c>
      <c r="D30" s="18">
        <v>18.029551697</v>
      </c>
      <c r="E30" s="13">
        <f t="shared" si="23"/>
        <v>-7.3640800808700595</v>
      </c>
      <c r="F30" s="18">
        <v>195.29821276400006</v>
      </c>
      <c r="G30" s="18">
        <v>150.75066308599992</v>
      </c>
      <c r="H30" s="13">
        <f t="shared" si="24"/>
        <v>-22.810014002448533</v>
      </c>
      <c r="I30" s="14">
        <f>(G30/G$184)*100</f>
        <v>3.425575599368776</v>
      </c>
      <c r="J30" s="19">
        <v>6</v>
      </c>
      <c r="K30" s="19">
        <v>2</v>
      </c>
      <c r="L30" s="13">
        <f t="shared" si="25"/>
        <v>-66.66666666666666</v>
      </c>
      <c r="M30" s="19">
        <v>25</v>
      </c>
      <c r="N30" s="19">
        <v>35</v>
      </c>
      <c r="O30" s="13">
        <f t="shared" si="26"/>
        <v>40</v>
      </c>
      <c r="P30" s="14">
        <f>(N30/N$184)*100</f>
        <v>0.13418187394571385</v>
      </c>
      <c r="Q30" s="19">
        <v>200510</v>
      </c>
      <c r="R30" s="15">
        <v>357432</v>
      </c>
      <c r="S30" s="13">
        <f t="shared" si="27"/>
        <v>78.26143334497033</v>
      </c>
      <c r="T30" s="19">
        <v>3812278</v>
      </c>
      <c r="U30" s="19">
        <v>2741004</v>
      </c>
      <c r="V30" s="13">
        <f t="shared" si="28"/>
        <v>-28.100626449592607</v>
      </c>
      <c r="W30" s="14">
        <f>(U30/U$184)*100</f>
        <v>3.82317059775485</v>
      </c>
      <c r="X30" s="18">
        <v>5082.0352707</v>
      </c>
      <c r="Y30" s="18">
        <v>7521.859905968</v>
      </c>
      <c r="Z30" s="13">
        <f t="shared" si="29"/>
        <v>48.00880956758763</v>
      </c>
      <c r="AA30" s="18">
        <v>54359.65885045004</v>
      </c>
      <c r="AB30" s="18">
        <v>60347.612764677106</v>
      </c>
      <c r="AC30" s="13">
        <f t="shared" si="30"/>
        <v>11.015436889883079</v>
      </c>
      <c r="AD30" s="14">
        <f>(AB30/AB$184)*100</f>
        <v>4.189917318950461</v>
      </c>
    </row>
    <row r="31" spans="1:30" ht="14.25">
      <c r="A31" s="56"/>
      <c r="B31" s="59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53" customFormat="1" ht="15">
      <c r="A32" s="54">
        <v>5</v>
      </c>
      <c r="B32" s="55" t="s">
        <v>69</v>
      </c>
      <c r="C32" s="6">
        <f>C33+C34+C35+C36+C37</f>
        <v>71.20135102500998</v>
      </c>
      <c r="D32" s="6">
        <f>D33+D34+D35+D36+D37</f>
        <v>67.0009048752273</v>
      </c>
      <c r="E32" s="7">
        <f>((D32-C32)/C32)*100</f>
        <v>-5.899391077996879</v>
      </c>
      <c r="F32" s="6">
        <f>F33+F34+F35+F36+F37</f>
        <v>688.2536876549805</v>
      </c>
      <c r="G32" s="6">
        <f>G33+G34+G35+G36+G37</f>
        <v>682.5058092875656</v>
      </c>
      <c r="H32" s="7">
        <f>((G32-F32)/F32)*100</f>
        <v>-0.8351394944208765</v>
      </c>
      <c r="I32" s="8">
        <f>(G32/G$179)*100</f>
        <v>0.31751249192393305</v>
      </c>
      <c r="J32" s="9">
        <f>J33+J34+J35+J36+J37</f>
        <v>12363</v>
      </c>
      <c r="K32" s="9">
        <f>K33+K34+K35+K36+K37</f>
        <v>12892</v>
      </c>
      <c r="L32" s="7">
        <f>((K32-J32)/J32)*100</f>
        <v>4.27889670791879</v>
      </c>
      <c r="M32" s="9">
        <f>M33+M34+M35+M36+M37</f>
        <v>113201</v>
      </c>
      <c r="N32" s="9">
        <f>N33+N34+N35+N36+N37</f>
        <v>178520</v>
      </c>
      <c r="O32" s="7">
        <f>((N32-M32)/M32)*100</f>
        <v>57.701787086686515</v>
      </c>
      <c r="P32" s="8">
        <f>(N32/N$179)*100</f>
        <v>0.7065283704266665</v>
      </c>
      <c r="Q32" s="9">
        <f>Q33+Q34+Q35+Q36+Q37</f>
        <v>5212</v>
      </c>
      <c r="R32" s="9">
        <f>R33+R34+R35+R36+R37</f>
        <v>118124</v>
      </c>
      <c r="S32" s="7">
        <f>((R32-Q32)/Q32)*100</f>
        <v>2166.3852647735994</v>
      </c>
      <c r="T32" s="9">
        <f>T33+T34+T35+T36+T37</f>
        <v>64251</v>
      </c>
      <c r="U32" s="9">
        <f>U33+U34+U35+U36+U37</f>
        <v>201514</v>
      </c>
      <c r="V32" s="7">
        <f>((U32-T32)/T32)*100</f>
        <v>213.63558543835893</v>
      </c>
      <c r="W32" s="8">
        <f>(U32/U$179)*100</f>
        <v>0.11255297183350066</v>
      </c>
      <c r="X32" s="6">
        <f>X33+X34+X35+X36+X37</f>
        <v>1979.6493096989998</v>
      </c>
      <c r="Y32" s="6">
        <f>Y33+Y34+Y35+Y36+Y37</f>
        <v>3500.8950427</v>
      </c>
      <c r="Z32" s="7">
        <f>((Y32-X32)/X32)*100</f>
        <v>76.84420293775676</v>
      </c>
      <c r="AA32" s="6">
        <f>AA33+AA34+AA35+AA36+AA37</f>
        <v>19923.558395247</v>
      </c>
      <c r="AB32" s="6">
        <f>AB33+AB34+AB35+AB36+AB37</f>
        <v>23285.063309669</v>
      </c>
      <c r="AC32" s="7">
        <f>((AB32-AA32)/AA32)*100</f>
        <v>16.872010750970702</v>
      </c>
      <c r="AD32" s="8">
        <f>(AB32/AB$179)*100</f>
        <v>0.5795568306310417</v>
      </c>
    </row>
    <row r="33" spans="1:30" ht="14.25">
      <c r="A33" s="56"/>
      <c r="B33" s="57" t="s">
        <v>61</v>
      </c>
      <c r="C33" s="18">
        <v>3.2781429</v>
      </c>
      <c r="D33" s="18">
        <v>3.0355416600000025</v>
      </c>
      <c r="E33" s="13">
        <f>((D33-C33)/C33)*100</f>
        <v>-7.400569389455161</v>
      </c>
      <c r="F33" s="18">
        <v>37.7841222</v>
      </c>
      <c r="G33" s="18">
        <v>34.163401199999996</v>
      </c>
      <c r="H33" s="13">
        <f>((G33-F33)/F33)*100</f>
        <v>-9.582652154348589</v>
      </c>
      <c r="I33" s="14">
        <f>(G33/G$180)*100</f>
        <v>0.12585563503667718</v>
      </c>
      <c r="J33" s="19">
        <v>35</v>
      </c>
      <c r="K33" s="19">
        <v>31</v>
      </c>
      <c r="L33" s="13">
        <f>((K33-J33)/J33)*100</f>
        <v>-11.428571428571429</v>
      </c>
      <c r="M33" s="19">
        <v>369</v>
      </c>
      <c r="N33" s="19">
        <v>5266</v>
      </c>
      <c r="O33" s="13">
        <f>((N33-M33)/M33)*100</f>
        <v>1327.1002710027099</v>
      </c>
      <c r="P33" s="14">
        <f>(N33/N$180)*100</f>
        <v>0.5638175997601688</v>
      </c>
      <c r="Q33" s="19">
        <v>0</v>
      </c>
      <c r="R33" s="15">
        <v>0</v>
      </c>
      <c r="S33" s="36" t="s">
        <v>41</v>
      </c>
      <c r="T33" s="19">
        <v>0</v>
      </c>
      <c r="U33" s="19">
        <v>0</v>
      </c>
      <c r="V33" s="36" t="s">
        <v>41</v>
      </c>
      <c r="W33" s="36" t="s">
        <v>41</v>
      </c>
      <c r="X33" s="18">
        <v>24.332053700000003</v>
      </c>
      <c r="Y33" s="18">
        <v>26.269052100000007</v>
      </c>
      <c r="Z33" s="13">
        <f>((Y33-X33)/X33)*100</f>
        <v>7.960686031200086</v>
      </c>
      <c r="AA33" s="18">
        <v>281.1727255</v>
      </c>
      <c r="AB33" s="18">
        <v>257.2105161</v>
      </c>
      <c r="AC33" s="13">
        <f>((AB33-AA33)/AA33)*100</f>
        <v>-8.522238192694122</v>
      </c>
      <c r="AD33" s="14">
        <f>(AB33/AB$180)*100</f>
        <v>1.094856118466081</v>
      </c>
    </row>
    <row r="34" spans="1:30" ht="14.25">
      <c r="A34" s="56"/>
      <c r="B34" s="57" t="s">
        <v>62</v>
      </c>
      <c r="C34" s="18">
        <v>48.23546463201</v>
      </c>
      <c r="D34" s="18">
        <v>52.62852970522149</v>
      </c>
      <c r="E34" s="13">
        <f>((D34-C34)/C34)*100</f>
        <v>9.107541736617096</v>
      </c>
      <c r="F34" s="18">
        <v>431.14434356298005</v>
      </c>
      <c r="G34" s="18">
        <v>481.8794767205623</v>
      </c>
      <c r="H34" s="13">
        <f>((G34-F34)/F34)*100</f>
        <v>11.767551613528484</v>
      </c>
      <c r="I34" s="14">
        <f>(G34/G$181)*100</f>
        <v>0.8202640975960003</v>
      </c>
      <c r="J34" s="19">
        <v>12328</v>
      </c>
      <c r="K34" s="19">
        <v>12858</v>
      </c>
      <c r="L34" s="13">
        <f>((K34-J34)/J34)*100</f>
        <v>4.299156391953277</v>
      </c>
      <c r="M34" s="19">
        <v>112824</v>
      </c>
      <c r="N34" s="19">
        <v>173245</v>
      </c>
      <c r="O34" s="13">
        <f>((N34-M34)/M34)*100</f>
        <v>53.55332198822945</v>
      </c>
      <c r="P34" s="14">
        <f>(N34/N$181)*100</f>
        <v>0.71286420645637</v>
      </c>
      <c r="Q34" s="19">
        <v>0</v>
      </c>
      <c r="R34" s="15">
        <v>0</v>
      </c>
      <c r="S34" s="36" t="s">
        <v>41</v>
      </c>
      <c r="T34" s="19">
        <v>0</v>
      </c>
      <c r="U34" s="19">
        <v>0</v>
      </c>
      <c r="V34" s="36" t="s">
        <v>41</v>
      </c>
      <c r="W34" s="36" t="s">
        <v>41</v>
      </c>
      <c r="X34" s="18">
        <v>811.9758486999999</v>
      </c>
      <c r="Y34" s="18">
        <v>875.4996767</v>
      </c>
      <c r="Z34" s="13">
        <f>((Y34-X34)/X34)*100</f>
        <v>7.823364217261368</v>
      </c>
      <c r="AA34" s="18">
        <v>7232.534652499999</v>
      </c>
      <c r="AB34" s="18">
        <v>10850.452707299999</v>
      </c>
      <c r="AC34" s="13">
        <f>((AB34-AA34)/AA34)*100</f>
        <v>50.02282365214013</v>
      </c>
      <c r="AD34" s="14">
        <f>(AB34/AB$181)*100</f>
        <v>0.6792956131507465</v>
      </c>
    </row>
    <row r="35" spans="1:30" ht="14.25">
      <c r="A35" s="56"/>
      <c r="B35" s="57" t="s">
        <v>63</v>
      </c>
      <c r="C35" s="18">
        <v>19.687743492999992</v>
      </c>
      <c r="D35" s="18">
        <v>11.336833510005818</v>
      </c>
      <c r="E35" s="13">
        <f>((D35-C35)/C35)*100</f>
        <v>-42.41679594191866</v>
      </c>
      <c r="F35" s="18">
        <v>219.32522189200034</v>
      </c>
      <c r="G35" s="18">
        <v>166.46293136700334</v>
      </c>
      <c r="H35" s="13">
        <f>((G35-F35)/F35)*100</f>
        <v>-24.10223961885576</v>
      </c>
      <c r="I35" s="14">
        <f>(G35/G$182)*100</f>
        <v>0.1700873501344005</v>
      </c>
      <c r="J35" s="19">
        <v>0</v>
      </c>
      <c r="K35" s="19">
        <v>3</v>
      </c>
      <c r="L35" s="36" t="s">
        <v>41</v>
      </c>
      <c r="M35" s="19">
        <v>8</v>
      </c>
      <c r="N35" s="19">
        <v>9</v>
      </c>
      <c r="O35" s="13">
        <f>((N35-M35)/M35)*100</f>
        <v>12.5</v>
      </c>
      <c r="P35" s="14">
        <f>(N35/N$182)*100</f>
        <v>0.4624871531346352</v>
      </c>
      <c r="Q35" s="19">
        <v>5212</v>
      </c>
      <c r="R35" s="15">
        <v>118124</v>
      </c>
      <c r="S35" s="13">
        <f>((R35-Q35)/Q35)*100</f>
        <v>2166.3852647735994</v>
      </c>
      <c r="T35" s="19">
        <v>64251</v>
      </c>
      <c r="U35" s="19">
        <v>201514</v>
      </c>
      <c r="V35" s="13">
        <f>((U35-T35)/T35)*100</f>
        <v>213.63558543835893</v>
      </c>
      <c r="W35" s="14">
        <f>(U35/U$182)*100</f>
        <v>0.1990839435589699</v>
      </c>
      <c r="X35" s="18">
        <v>1143.341407299</v>
      </c>
      <c r="Y35" s="18">
        <v>2599.1263139</v>
      </c>
      <c r="Z35" s="13">
        <f>((Y35-X35)/X35)*100</f>
        <v>127.32722678522667</v>
      </c>
      <c r="AA35" s="18">
        <v>12409.851017247001</v>
      </c>
      <c r="AB35" s="18">
        <v>12177.400086268999</v>
      </c>
      <c r="AC35" s="13">
        <f>((AB35-AA35)/AA35)*100</f>
        <v>-1.8731162094931357</v>
      </c>
      <c r="AD35" s="14">
        <f>(AB35/AB$182)*100</f>
        <v>1.402548016389514</v>
      </c>
    </row>
    <row r="36" spans="1:30" ht="14.25">
      <c r="A36" s="56"/>
      <c r="B36" s="57" t="s">
        <v>64</v>
      </c>
      <c r="C36" s="18">
        <v>0</v>
      </c>
      <c r="D36" s="18">
        <v>0</v>
      </c>
      <c r="E36" s="36" t="s">
        <v>41</v>
      </c>
      <c r="F36" s="18">
        <v>0</v>
      </c>
      <c r="G36" s="18">
        <v>0</v>
      </c>
      <c r="H36" s="36" t="s">
        <v>41</v>
      </c>
      <c r="I36" s="14">
        <f>(G36/G$183)*100</f>
        <v>0</v>
      </c>
      <c r="J36" s="19">
        <v>0</v>
      </c>
      <c r="K36" s="19">
        <v>0</v>
      </c>
      <c r="L36" s="36" t="s">
        <v>41</v>
      </c>
      <c r="M36" s="19">
        <v>0</v>
      </c>
      <c r="N36" s="19">
        <v>0</v>
      </c>
      <c r="O36" s="36" t="s">
        <v>41</v>
      </c>
      <c r="P36" s="14">
        <f>(N36/N$183)*100</f>
        <v>0</v>
      </c>
      <c r="Q36" s="19">
        <v>0</v>
      </c>
      <c r="R36" s="20">
        <v>0</v>
      </c>
      <c r="S36" s="36" t="s">
        <v>41</v>
      </c>
      <c r="T36" s="19">
        <v>0</v>
      </c>
      <c r="U36" s="19">
        <v>0</v>
      </c>
      <c r="V36" s="36" t="s">
        <v>41</v>
      </c>
      <c r="W36" s="14">
        <f>(U36/U$183)*100</f>
        <v>0</v>
      </c>
      <c r="X36" s="18">
        <v>0</v>
      </c>
      <c r="Y36" s="18">
        <v>0</v>
      </c>
      <c r="Z36" s="36" t="s">
        <v>41</v>
      </c>
      <c r="AA36" s="18">
        <v>0</v>
      </c>
      <c r="AB36" s="18">
        <v>0</v>
      </c>
      <c r="AC36" s="36" t="s">
        <v>41</v>
      </c>
      <c r="AD36" s="14">
        <f>(AB36/AB$183)*100</f>
        <v>0</v>
      </c>
    </row>
    <row r="37" spans="1:30" ht="15">
      <c r="A37" s="56"/>
      <c r="B37" s="58" t="s">
        <v>65</v>
      </c>
      <c r="C37" s="18">
        <v>0</v>
      </c>
      <c r="D37" s="18">
        <v>0</v>
      </c>
      <c r="E37" s="36" t="s">
        <v>41</v>
      </c>
      <c r="F37" s="18">
        <v>0</v>
      </c>
      <c r="G37" s="18">
        <v>0</v>
      </c>
      <c r="H37" s="36" t="s">
        <v>41</v>
      </c>
      <c r="I37" s="14">
        <f>(G37/G$184)*100</f>
        <v>0</v>
      </c>
      <c r="J37" s="19">
        <v>0</v>
      </c>
      <c r="K37" s="19">
        <v>0</v>
      </c>
      <c r="L37" s="36" t="s">
        <v>41</v>
      </c>
      <c r="M37" s="19">
        <v>0</v>
      </c>
      <c r="N37" s="19">
        <v>0</v>
      </c>
      <c r="O37" s="36" t="s">
        <v>41</v>
      </c>
      <c r="P37" s="14">
        <f>(N37/N$184)*100</f>
        <v>0</v>
      </c>
      <c r="Q37" s="19">
        <v>0</v>
      </c>
      <c r="R37" s="15">
        <v>0</v>
      </c>
      <c r="S37" s="36" t="s">
        <v>41</v>
      </c>
      <c r="T37" s="19">
        <v>0</v>
      </c>
      <c r="U37" s="19">
        <v>0</v>
      </c>
      <c r="V37" s="36" t="s">
        <v>41</v>
      </c>
      <c r="W37" s="14">
        <f>(U37/U$184)*100</f>
        <v>0</v>
      </c>
      <c r="X37" s="18">
        <v>0</v>
      </c>
      <c r="Y37" s="18">
        <v>0</v>
      </c>
      <c r="Z37" s="36" t="s">
        <v>41</v>
      </c>
      <c r="AA37" s="18">
        <v>0</v>
      </c>
      <c r="AB37" s="18">
        <v>0</v>
      </c>
      <c r="AC37" s="36" t="s">
        <v>41</v>
      </c>
      <c r="AD37" s="14">
        <f>(AB37/AB$184)*100</f>
        <v>0</v>
      </c>
    </row>
    <row r="38" spans="1:30" ht="14.25">
      <c r="A38" s="56"/>
      <c r="B38" s="59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s="53" customFormat="1" ht="15">
      <c r="A39" s="54">
        <v>6</v>
      </c>
      <c r="B39" s="55" t="s">
        <v>70</v>
      </c>
      <c r="C39" s="6">
        <f>C40+C41+C42+C43+C44</f>
        <v>134.2541008290003</v>
      </c>
      <c r="D39" s="6">
        <f>D40+D41+D42+D43+D44</f>
        <v>110.85733077499982</v>
      </c>
      <c r="E39" s="7">
        <f aca="true" t="shared" si="31" ref="E39:E44">((D39-C39)/C39)*100</f>
        <v>-17.42722934311033</v>
      </c>
      <c r="F39" s="6">
        <f>F40+F41+F42+F43+F44</f>
        <v>1084.6691075727006</v>
      </c>
      <c r="G39" s="6">
        <f>G40+G41+G42+G43+G44</f>
        <v>1258.4367777427115</v>
      </c>
      <c r="H39" s="7">
        <f aca="true" t="shared" si="32" ref="H39:H44">((G39-F39)/F39)*100</f>
        <v>16.02033919439934</v>
      </c>
      <c r="I39" s="8">
        <f>(G39/G$179)*100</f>
        <v>0.5854446830964031</v>
      </c>
      <c r="J39" s="9">
        <f>J40+J41+J42+J43+J44</f>
        <v>10245</v>
      </c>
      <c r="K39" s="9">
        <f>K40+K41+K42+K43+K44</f>
        <v>11616</v>
      </c>
      <c r="L39" s="7">
        <f>((K39-J39)/J39)*100</f>
        <v>13.382137628111273</v>
      </c>
      <c r="M39" s="9">
        <f>M40+M41+M42+M43+M44</f>
        <v>91231</v>
      </c>
      <c r="N39" s="9">
        <f>N40+N41+N42+N43+N44</f>
        <v>123143</v>
      </c>
      <c r="O39" s="7">
        <f aca="true" t="shared" si="33" ref="O39:O44">((N39-M39)/M39)*100</f>
        <v>34.97933816356282</v>
      </c>
      <c r="P39" s="8">
        <f>(N39/N$179)*100</f>
        <v>0.4873628899812401</v>
      </c>
      <c r="Q39" s="9">
        <f>Q40+Q41+Q42+Q43+Q44</f>
        <v>65633</v>
      </c>
      <c r="R39" s="9">
        <f>R40+R41+R42+R43+R44</f>
        <v>151579</v>
      </c>
      <c r="S39" s="7">
        <f aca="true" t="shared" si="34" ref="S39:S44">((R39-Q39)/Q39)*100</f>
        <v>130.94936998156413</v>
      </c>
      <c r="T39" s="9">
        <f>T40+T41+T42+T43+T44</f>
        <v>2095379</v>
      </c>
      <c r="U39" s="9">
        <f>U40+U41+U42+U43+U44</f>
        <v>3206819</v>
      </c>
      <c r="V39" s="7">
        <f aca="true" t="shared" si="35" ref="V39:V44">((U39-T39)/T39)*100</f>
        <v>53.042432896387716</v>
      </c>
      <c r="W39" s="8">
        <f>(U39/U$179)*100</f>
        <v>1.791126217444618</v>
      </c>
      <c r="X39" s="6">
        <f>X40+X41+X42+X43+X44</f>
        <v>3114.398157774981</v>
      </c>
      <c r="Y39" s="6">
        <f>Y40+Y41+Y42+Y43+Y44</f>
        <v>6459.380904981909</v>
      </c>
      <c r="Z39" s="7">
        <f aca="true" t="shared" si="36" ref="Z39:Z44">((Y39-X39)/X39)*100</f>
        <v>107.40382500086898</v>
      </c>
      <c r="AA39" s="6">
        <f>AA40+AA41+AA42+AA43+AA44</f>
        <v>56548.02065062997</v>
      </c>
      <c r="AB39" s="6">
        <f>AB40+AB41+AB42+AB43+AB44</f>
        <v>84168.40091695172</v>
      </c>
      <c r="AC39" s="7">
        <f aca="true" t="shared" si="37" ref="AC39:AC44">((AB39-AA39)/AA39)*100</f>
        <v>48.84411505217565</v>
      </c>
      <c r="AD39" s="8">
        <f>(AB39/AB$179)*100</f>
        <v>2.0949211529287797</v>
      </c>
    </row>
    <row r="40" spans="1:30" ht="14.25">
      <c r="A40" s="56"/>
      <c r="B40" s="57" t="s">
        <v>61</v>
      </c>
      <c r="C40" s="18">
        <v>7.941040274999998</v>
      </c>
      <c r="D40" s="18">
        <v>8.04139</v>
      </c>
      <c r="E40" s="13">
        <f t="shared" si="31"/>
        <v>1.263684876601408</v>
      </c>
      <c r="F40" s="18">
        <v>47.73653822999999</v>
      </c>
      <c r="G40" s="18">
        <v>58.41497648199995</v>
      </c>
      <c r="H40" s="13">
        <f t="shared" si="32"/>
        <v>22.36952792963338</v>
      </c>
      <c r="I40" s="14">
        <f>(G40/G$180)*100</f>
        <v>0.2151967808402715</v>
      </c>
      <c r="J40" s="19">
        <v>34</v>
      </c>
      <c r="K40" s="19">
        <v>33</v>
      </c>
      <c r="L40" s="13">
        <f>((K40-J40)/J40)*100</f>
        <v>-2.941176470588235</v>
      </c>
      <c r="M40" s="19">
        <v>268</v>
      </c>
      <c r="N40" s="19">
        <v>380</v>
      </c>
      <c r="O40" s="13">
        <f t="shared" si="33"/>
        <v>41.7910447761194</v>
      </c>
      <c r="P40" s="14">
        <f>(N40/N$180)*100</f>
        <v>0.04068566044604332</v>
      </c>
      <c r="Q40" s="19">
        <v>0</v>
      </c>
      <c r="R40" s="15">
        <v>0</v>
      </c>
      <c r="S40" s="36" t="s">
        <v>41</v>
      </c>
      <c r="T40" s="19">
        <v>0</v>
      </c>
      <c r="U40" s="19">
        <v>0</v>
      </c>
      <c r="V40" s="36" t="s">
        <v>41</v>
      </c>
      <c r="W40" s="36" t="s">
        <v>41</v>
      </c>
      <c r="X40" s="18">
        <v>11.384165275000004</v>
      </c>
      <c r="Y40" s="18">
        <v>8.068697482</v>
      </c>
      <c r="Z40" s="13">
        <f t="shared" si="36"/>
        <v>-29.12350368174011</v>
      </c>
      <c r="AA40" s="18">
        <v>57.35198322999999</v>
      </c>
      <c r="AB40" s="18">
        <v>70.45452048199996</v>
      </c>
      <c r="AC40" s="13">
        <f t="shared" si="37"/>
        <v>22.845831153657873</v>
      </c>
      <c r="AD40" s="14">
        <f>(AB40/AB$180)*100</f>
        <v>0.29990050170935245</v>
      </c>
    </row>
    <row r="41" spans="1:30" ht="14.25">
      <c r="A41" s="56"/>
      <c r="B41" s="57" t="s">
        <v>62</v>
      </c>
      <c r="C41" s="18">
        <v>81.4443587750003</v>
      </c>
      <c r="D41" s="18">
        <v>92.72626382299983</v>
      </c>
      <c r="E41" s="13">
        <f t="shared" si="31"/>
        <v>13.85228543473113</v>
      </c>
      <c r="F41" s="18">
        <v>641.8998340029888</v>
      </c>
      <c r="G41" s="18">
        <v>782.4945839719828</v>
      </c>
      <c r="H41" s="13">
        <f t="shared" si="32"/>
        <v>21.90291109630345</v>
      </c>
      <c r="I41" s="14">
        <f>(G41/G$181)*100</f>
        <v>1.3319766555813306</v>
      </c>
      <c r="J41" s="19">
        <v>10211</v>
      </c>
      <c r="K41" s="19">
        <v>11581</v>
      </c>
      <c r="L41" s="13">
        <f>((K41-J41)/J41)*100</f>
        <v>13.416903339535793</v>
      </c>
      <c r="M41" s="19">
        <v>90955</v>
      </c>
      <c r="N41" s="19">
        <v>122743</v>
      </c>
      <c r="O41" s="13">
        <f t="shared" si="33"/>
        <v>34.94915067890715</v>
      </c>
      <c r="P41" s="14">
        <f>(N41/N$181)*100</f>
        <v>0.5050598360303283</v>
      </c>
      <c r="Q41" s="19">
        <v>0</v>
      </c>
      <c r="R41" s="20">
        <v>0</v>
      </c>
      <c r="S41" s="36" t="s">
        <v>41</v>
      </c>
      <c r="T41" s="19">
        <v>0</v>
      </c>
      <c r="U41" s="19">
        <v>0</v>
      </c>
      <c r="V41" s="36" t="s">
        <v>41</v>
      </c>
      <c r="W41" s="36" t="s">
        <v>41</v>
      </c>
      <c r="X41" s="18">
        <v>1390.6515371999808</v>
      </c>
      <c r="Y41" s="18">
        <v>1704.9797659999094</v>
      </c>
      <c r="Z41" s="13">
        <f t="shared" si="36"/>
        <v>22.602946920320203</v>
      </c>
      <c r="AA41" s="18">
        <v>11217.449964099964</v>
      </c>
      <c r="AB41" s="18">
        <v>13694.354583969716</v>
      </c>
      <c r="AC41" s="13">
        <f t="shared" si="37"/>
        <v>22.08081718926114</v>
      </c>
      <c r="AD41" s="14">
        <f>(AB41/AB$181)*100</f>
        <v>0.8573388820507803</v>
      </c>
    </row>
    <row r="42" spans="1:30" ht="14.25" customHeight="1">
      <c r="A42" s="56"/>
      <c r="B42" s="57" t="s">
        <v>63</v>
      </c>
      <c r="C42" s="18">
        <v>43.045181541000005</v>
      </c>
      <c r="D42" s="18">
        <v>7.1872304740000015</v>
      </c>
      <c r="E42" s="13">
        <f t="shared" si="31"/>
        <v>-83.30305456569104</v>
      </c>
      <c r="F42" s="18">
        <v>332.4633346027118</v>
      </c>
      <c r="G42" s="18">
        <v>327.2439300387288</v>
      </c>
      <c r="H42" s="13">
        <f t="shared" si="32"/>
        <v>-1.5699188514186404</v>
      </c>
      <c r="I42" s="14">
        <f>(G42/G$182)*100</f>
        <v>0.33436905412376744</v>
      </c>
      <c r="J42" s="19">
        <v>0</v>
      </c>
      <c r="K42" s="19">
        <v>0</v>
      </c>
      <c r="L42" s="36" t="s">
        <v>41</v>
      </c>
      <c r="M42" s="19">
        <v>4</v>
      </c>
      <c r="N42" s="19">
        <v>10</v>
      </c>
      <c r="O42" s="13">
        <f t="shared" si="33"/>
        <v>150</v>
      </c>
      <c r="P42" s="14">
        <f>(N42/N$182)*100</f>
        <v>0.513874614594039</v>
      </c>
      <c r="Q42" s="19">
        <v>1602</v>
      </c>
      <c r="R42" s="21">
        <v>2542</v>
      </c>
      <c r="S42" s="13">
        <f t="shared" si="34"/>
        <v>58.67665418227216</v>
      </c>
      <c r="T42" s="19">
        <v>21335</v>
      </c>
      <c r="U42" s="19">
        <v>21076</v>
      </c>
      <c r="V42" s="13">
        <f t="shared" si="35"/>
        <v>-1.2139676587766581</v>
      </c>
      <c r="W42" s="14">
        <f>(U42/U$182)*100</f>
        <v>0.02082184460855747</v>
      </c>
      <c r="X42" s="18">
        <v>223.1855302</v>
      </c>
      <c r="Y42" s="18">
        <v>390.5432802</v>
      </c>
      <c r="Z42" s="13">
        <f t="shared" si="36"/>
        <v>74.9859320404993</v>
      </c>
      <c r="AA42" s="18">
        <v>1842.9225884000002</v>
      </c>
      <c r="AB42" s="18">
        <v>3017.5884142000014</v>
      </c>
      <c r="AC42" s="13">
        <f t="shared" si="37"/>
        <v>63.739292859817276</v>
      </c>
      <c r="AD42" s="14">
        <f>(AB42/AB$182)*100</f>
        <v>0.34755470089124074</v>
      </c>
    </row>
    <row r="43" spans="1:30" ht="14.25">
      <c r="A43" s="56"/>
      <c r="B43" s="57" t="s">
        <v>64</v>
      </c>
      <c r="C43" s="17">
        <v>0.582596664</v>
      </c>
      <c r="D43" s="17">
        <v>0.5079050109999999</v>
      </c>
      <c r="E43" s="13">
        <f t="shared" si="31"/>
        <v>-12.820473857021627</v>
      </c>
      <c r="F43" s="11">
        <v>4.78870219</v>
      </c>
      <c r="G43" s="11">
        <v>5.926037883999999</v>
      </c>
      <c r="H43" s="13">
        <f t="shared" si="32"/>
        <v>23.750395177529278</v>
      </c>
      <c r="I43" s="14">
        <f>(G43/G$183)*100</f>
        <v>0.02211835589594164</v>
      </c>
      <c r="J43" s="15">
        <v>0</v>
      </c>
      <c r="K43" s="15">
        <v>0</v>
      </c>
      <c r="L43" s="36" t="s">
        <v>41</v>
      </c>
      <c r="M43" s="15">
        <v>0</v>
      </c>
      <c r="N43" s="15">
        <v>3</v>
      </c>
      <c r="O43" s="36" t="s">
        <v>41</v>
      </c>
      <c r="P43" s="14">
        <f>(N43/N$183)*100</f>
        <v>0.11885895404120445</v>
      </c>
      <c r="Q43" s="15">
        <v>1044</v>
      </c>
      <c r="R43" s="15">
        <v>798</v>
      </c>
      <c r="S43" s="13">
        <f t="shared" si="34"/>
        <v>-23.563218390804597</v>
      </c>
      <c r="T43" s="15">
        <v>8749</v>
      </c>
      <c r="U43" s="15">
        <v>10529</v>
      </c>
      <c r="V43" s="13">
        <f t="shared" si="35"/>
        <v>20.34518230654932</v>
      </c>
      <c r="W43" s="14">
        <f>(U43/U$183)*100</f>
        <v>0.1719270509391652</v>
      </c>
      <c r="X43" s="17">
        <v>194.55592510000002</v>
      </c>
      <c r="Y43" s="17">
        <v>162.94831630000002</v>
      </c>
      <c r="Z43" s="13">
        <f t="shared" si="36"/>
        <v>-16.24602734856519</v>
      </c>
      <c r="AA43" s="11">
        <v>1617.7643558999998</v>
      </c>
      <c r="AB43" s="11">
        <v>2098.6992880999996</v>
      </c>
      <c r="AC43" s="13">
        <f t="shared" si="37"/>
        <v>29.728367450180627</v>
      </c>
      <c r="AD43" s="14">
        <f>(AB43/AB$183)*100</f>
        <v>2.3742480237697294</v>
      </c>
    </row>
    <row r="44" spans="1:30" ht="15">
      <c r="A44" s="56"/>
      <c r="B44" s="58" t="s">
        <v>65</v>
      </c>
      <c r="C44" s="18">
        <v>1.240923574</v>
      </c>
      <c r="D44" s="18">
        <v>2.394541467</v>
      </c>
      <c r="E44" s="13">
        <f t="shared" si="31"/>
        <v>92.96445946960468</v>
      </c>
      <c r="F44" s="18">
        <v>57.780698547</v>
      </c>
      <c r="G44" s="18">
        <v>84.35724936600002</v>
      </c>
      <c r="H44" s="13">
        <f t="shared" si="32"/>
        <v>45.9955512607417</v>
      </c>
      <c r="I44" s="14">
        <f>(G44/G$184)*100</f>
        <v>1.916887986709449</v>
      </c>
      <c r="J44" s="19">
        <v>0</v>
      </c>
      <c r="K44" s="19">
        <v>2</v>
      </c>
      <c r="L44" s="36" t="s">
        <v>41</v>
      </c>
      <c r="M44" s="19">
        <v>4</v>
      </c>
      <c r="N44" s="19">
        <v>7</v>
      </c>
      <c r="O44" s="13">
        <f t="shared" si="33"/>
        <v>75</v>
      </c>
      <c r="P44" s="14">
        <f>(N44/N$184)*100</f>
        <v>0.026836374789142768</v>
      </c>
      <c r="Q44" s="19">
        <v>62987</v>
      </c>
      <c r="R44" s="15">
        <v>148239</v>
      </c>
      <c r="S44" s="13">
        <f t="shared" si="34"/>
        <v>135.34856398939462</v>
      </c>
      <c r="T44" s="19">
        <v>2065295</v>
      </c>
      <c r="U44" s="19">
        <v>3175214</v>
      </c>
      <c r="V44" s="13">
        <f t="shared" si="35"/>
        <v>53.7414267695414</v>
      </c>
      <c r="W44" s="14">
        <f>(U44/U$184)*100</f>
        <v>4.428809591806348</v>
      </c>
      <c r="X44" s="18">
        <v>1294.621</v>
      </c>
      <c r="Y44" s="18">
        <v>4192.840845</v>
      </c>
      <c r="Z44" s="13">
        <f t="shared" si="36"/>
        <v>223.86627785274604</v>
      </c>
      <c r="AA44" s="18">
        <v>41812.531759000005</v>
      </c>
      <c r="AB44" s="18">
        <v>65287.304110200006</v>
      </c>
      <c r="AC44" s="13">
        <f t="shared" si="37"/>
        <v>56.14291066253633</v>
      </c>
      <c r="AD44" s="14">
        <f>(AB44/AB$184)*100</f>
        <v>4.532878661921604</v>
      </c>
    </row>
    <row r="45" spans="1:30" ht="14.25">
      <c r="A45" s="56"/>
      <c r="B45" s="59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s="53" customFormat="1" ht="15">
      <c r="A46" s="54">
        <v>7</v>
      </c>
      <c r="B46" s="55" t="s">
        <v>71</v>
      </c>
      <c r="C46" s="6">
        <f>C47+C48+C49+C50+C51</f>
        <v>35.029060596999265</v>
      </c>
      <c r="D46" s="6">
        <f>D47+D48+D49+D50+D51</f>
        <v>40.596773934998794</v>
      </c>
      <c r="E46" s="7">
        <f aca="true" t="shared" si="38" ref="E46:E51">((D46-C46)/C46)*100</f>
        <v>15.894555101133603</v>
      </c>
      <c r="F46" s="6">
        <f>F47+F48+F49+F50+F51</f>
        <v>305.3260878849994</v>
      </c>
      <c r="G46" s="6">
        <f>G47+G48+G49+G50+G51</f>
        <v>290.87504627198365</v>
      </c>
      <c r="H46" s="7">
        <f aca="true" t="shared" si="39" ref="H46:H51">((G46-F46)/F46)*100</f>
        <v>-4.732986202757341</v>
      </c>
      <c r="I46" s="8">
        <f>(G46/G$179)*100</f>
        <v>0.13531966984532082</v>
      </c>
      <c r="J46" s="9">
        <f>J47+J48+J49+J50+J51</f>
        <v>7930</v>
      </c>
      <c r="K46" s="9">
        <f>K47+K48+K49+K50+K51</f>
        <v>8010</v>
      </c>
      <c r="L46" s="7">
        <f aca="true" t="shared" si="40" ref="L46:L51">((K46-J46)/J46)*100</f>
        <v>1.008827238335435</v>
      </c>
      <c r="M46" s="9">
        <f>M47+M48+M49+M50+M51</f>
        <v>56114</v>
      </c>
      <c r="N46" s="9">
        <f>N47+N48+N49+N50+N51</f>
        <v>62933</v>
      </c>
      <c r="O46" s="7">
        <f aca="true" t="shared" si="41" ref="O46:O51">((N46-M46)/M46)*100</f>
        <v>12.152047617350394</v>
      </c>
      <c r="P46" s="8">
        <f>(N46/N$179)*100</f>
        <v>0.24906985175925048</v>
      </c>
      <c r="Q46" s="9">
        <f>Q47+Q48+Q49+Q50+Q51</f>
        <v>7361</v>
      </c>
      <c r="R46" s="9">
        <f>R47+R48+R49+R50+R51</f>
        <v>88031</v>
      </c>
      <c r="S46" s="7">
        <f aca="true" t="shared" si="42" ref="S46:S51">((R46-Q46)/Q46)*100</f>
        <v>1095.9108816736857</v>
      </c>
      <c r="T46" s="9">
        <f>T47+T48+T49+T50+T51</f>
        <v>100490</v>
      </c>
      <c r="U46" s="9">
        <f>U47+U48+U49+U50+U51</f>
        <v>273745</v>
      </c>
      <c r="V46" s="7">
        <f aca="true" t="shared" si="43" ref="V46:V51">((U46-T46)/T46)*100</f>
        <v>172.41019006866352</v>
      </c>
      <c r="W46" s="8">
        <f>(U46/U$179)*100</f>
        <v>0.15289663881696378</v>
      </c>
      <c r="X46" s="6">
        <f>X47+X48+X49+X50+X51</f>
        <v>2944.115094309463</v>
      </c>
      <c r="Y46" s="6">
        <f>Y47+Y48+Y49+Y50+Y51</f>
        <v>5749.713060487249</v>
      </c>
      <c r="Z46" s="7">
        <f aca="true" t="shared" si="44" ref="Z46:Z51">((Y46-X46)/X46)*100</f>
        <v>95.29511844155107</v>
      </c>
      <c r="AA46" s="6">
        <f>AA47+AA48+AA49+AA50+AA51</f>
        <v>23742.507827248937</v>
      </c>
      <c r="AB46" s="6">
        <f>AB47+AB48+AB49+AB50+AB51</f>
        <v>27934.387339114623</v>
      </c>
      <c r="AC46" s="7">
        <f aca="true" t="shared" si="45" ref="AC46:AC51">((AB46-AA46)/AA46)*100</f>
        <v>17.655588627645834</v>
      </c>
      <c r="AD46" s="8">
        <f>(AB46/AB$179)*100</f>
        <v>0.6952768294666624</v>
      </c>
    </row>
    <row r="47" spans="1:30" ht="14.25">
      <c r="A47" s="56"/>
      <c r="B47" s="57" t="s">
        <v>61</v>
      </c>
      <c r="C47" s="18">
        <v>0.6907027500000001</v>
      </c>
      <c r="D47" s="18">
        <v>1.19512415</v>
      </c>
      <c r="E47" s="13">
        <f t="shared" si="38"/>
        <v>73.03017108300203</v>
      </c>
      <c r="F47" s="18">
        <v>10.45517802</v>
      </c>
      <c r="G47" s="18">
        <v>7.3064943050000055</v>
      </c>
      <c r="H47" s="13">
        <f t="shared" si="39"/>
        <v>-30.11602202254988</v>
      </c>
      <c r="I47" s="14">
        <f>(G47/G$180)*100</f>
        <v>0.026916625638773964</v>
      </c>
      <c r="J47" s="19">
        <v>1086</v>
      </c>
      <c r="K47" s="19">
        <v>68</v>
      </c>
      <c r="L47" s="13">
        <f t="shared" si="40"/>
        <v>-93.73848987108656</v>
      </c>
      <c r="M47" s="19">
        <v>3430</v>
      </c>
      <c r="N47" s="19">
        <v>2273</v>
      </c>
      <c r="O47" s="13">
        <f t="shared" si="41"/>
        <v>-33.731778425655975</v>
      </c>
      <c r="P47" s="14">
        <f>(N47/N$180)*100</f>
        <v>0.2433644899838328</v>
      </c>
      <c r="Q47" s="19">
        <v>0</v>
      </c>
      <c r="R47" s="15">
        <v>0</v>
      </c>
      <c r="S47" s="36" t="s">
        <v>41</v>
      </c>
      <c r="T47" s="19">
        <v>0</v>
      </c>
      <c r="U47" s="19">
        <v>0</v>
      </c>
      <c r="V47" s="36" t="s">
        <v>41</v>
      </c>
      <c r="W47" s="36" t="s">
        <v>41</v>
      </c>
      <c r="X47" s="18">
        <v>6.4717899999999915</v>
      </c>
      <c r="Y47" s="18">
        <v>1.7554692</v>
      </c>
      <c r="Z47" s="13">
        <f t="shared" si="44"/>
        <v>-72.87505929580529</v>
      </c>
      <c r="AA47" s="18">
        <v>33.14027990000015</v>
      </c>
      <c r="AB47" s="18">
        <v>17.500988600000095</v>
      </c>
      <c r="AC47" s="13">
        <f t="shared" si="45"/>
        <v>-47.191186517407736</v>
      </c>
      <c r="AD47" s="14">
        <f>(AB47/AB$180)*100</f>
        <v>0.07449564947206774</v>
      </c>
    </row>
    <row r="48" spans="1:30" ht="14.25">
      <c r="A48" s="56"/>
      <c r="B48" s="57" t="s">
        <v>62</v>
      </c>
      <c r="C48" s="18">
        <v>30.84810743799927</v>
      </c>
      <c r="D48" s="18">
        <v>34.50331490499884</v>
      </c>
      <c r="E48" s="13">
        <f t="shared" si="38"/>
        <v>11.849049327729631</v>
      </c>
      <c r="F48" s="18">
        <v>233.12689967199952</v>
      </c>
      <c r="G48" s="18">
        <v>253.04802210200054</v>
      </c>
      <c r="H48" s="13">
        <f t="shared" si="39"/>
        <v>8.545183956904701</v>
      </c>
      <c r="I48" s="14">
        <f>(G48/G$181)*100</f>
        <v>0.430742991817259</v>
      </c>
      <c r="J48" s="19">
        <v>6842</v>
      </c>
      <c r="K48" s="19">
        <v>7934</v>
      </c>
      <c r="L48" s="13">
        <f t="shared" si="40"/>
        <v>15.960245542239113</v>
      </c>
      <c r="M48" s="19">
        <v>52648</v>
      </c>
      <c r="N48" s="19">
        <v>60612</v>
      </c>
      <c r="O48" s="13">
        <f t="shared" si="41"/>
        <v>15.126880413311047</v>
      </c>
      <c r="P48" s="14">
        <f>(N48/N$181)*100</f>
        <v>0.24940474635189186</v>
      </c>
      <c r="Q48" s="19">
        <v>0</v>
      </c>
      <c r="R48" s="21">
        <v>0</v>
      </c>
      <c r="S48" s="36" t="s">
        <v>41</v>
      </c>
      <c r="T48" s="19">
        <v>0</v>
      </c>
      <c r="U48" s="19">
        <v>0</v>
      </c>
      <c r="V48" s="36" t="s">
        <v>41</v>
      </c>
      <c r="W48" s="36" t="s">
        <v>41</v>
      </c>
      <c r="X48" s="18">
        <v>1893.0685614630017</v>
      </c>
      <c r="Y48" s="18">
        <v>1807.7232314460043</v>
      </c>
      <c r="Z48" s="13">
        <f t="shared" si="44"/>
        <v>-4.508306342113717</v>
      </c>
      <c r="AA48" s="18">
        <v>10643.330797257973</v>
      </c>
      <c r="AB48" s="18">
        <v>16538.4412653002</v>
      </c>
      <c r="AC48" s="13">
        <f t="shared" si="45"/>
        <v>55.38783469514051</v>
      </c>
      <c r="AD48" s="14">
        <f>(AB48/AB$181)*100</f>
        <v>1.0353937206980621</v>
      </c>
    </row>
    <row r="49" spans="1:30" ht="14.25">
      <c r="A49" s="56"/>
      <c r="B49" s="57" t="s">
        <v>63</v>
      </c>
      <c r="C49" s="18">
        <v>2.5269704989999955</v>
      </c>
      <c r="D49" s="18">
        <v>1.5928012309999542</v>
      </c>
      <c r="E49" s="13">
        <f t="shared" si="38"/>
        <v>-36.96795306354873</v>
      </c>
      <c r="F49" s="18">
        <v>33.189753480999904</v>
      </c>
      <c r="G49" s="18">
        <v>15.65892402198305</v>
      </c>
      <c r="H49" s="13">
        <f t="shared" si="39"/>
        <v>-52.82000503273609</v>
      </c>
      <c r="I49" s="14">
        <f>(G49/G$182)*100</f>
        <v>0.015999867784275656</v>
      </c>
      <c r="J49" s="19">
        <v>0</v>
      </c>
      <c r="K49" s="19">
        <v>1</v>
      </c>
      <c r="L49" s="36" t="s">
        <v>41</v>
      </c>
      <c r="M49" s="19">
        <v>0</v>
      </c>
      <c r="N49" s="19">
        <v>4</v>
      </c>
      <c r="O49" s="36" t="s">
        <v>41</v>
      </c>
      <c r="P49" s="14">
        <f>(N49/N$182)*100</f>
        <v>0.20554984583761562</v>
      </c>
      <c r="Q49" s="19">
        <v>1189</v>
      </c>
      <c r="R49" s="21">
        <v>26774</v>
      </c>
      <c r="S49" s="13">
        <f t="shared" si="42"/>
        <v>2151.8082422203533</v>
      </c>
      <c r="T49" s="19">
        <v>10732</v>
      </c>
      <c r="U49" s="19">
        <v>131371</v>
      </c>
      <c r="V49" s="13">
        <f t="shared" si="43"/>
        <v>1124.1054789414834</v>
      </c>
      <c r="W49" s="14">
        <f>(U49/U$182)*100</f>
        <v>0.12978679768792956</v>
      </c>
      <c r="X49" s="18">
        <v>137.34695249999987</v>
      </c>
      <c r="Y49" s="18">
        <v>149.9125090000037</v>
      </c>
      <c r="Z49" s="13">
        <f t="shared" si="44"/>
        <v>9.148769791600461</v>
      </c>
      <c r="AA49" s="18">
        <v>1730.4028131999987</v>
      </c>
      <c r="AB49" s="18">
        <v>1138.9989748987066</v>
      </c>
      <c r="AC49" s="13">
        <f t="shared" si="45"/>
        <v>-34.17723513796311</v>
      </c>
      <c r="AD49" s="14">
        <f>(AB49/AB$182)*100</f>
        <v>0.13118569986997322</v>
      </c>
    </row>
    <row r="50" spans="1:30" ht="14.25">
      <c r="A50" s="56"/>
      <c r="B50" s="57" t="s">
        <v>64</v>
      </c>
      <c r="C50" s="18">
        <v>0.39</v>
      </c>
      <c r="D50" s="18">
        <v>0.17</v>
      </c>
      <c r="E50" s="13">
        <f t="shared" si="38"/>
        <v>-56.41025641025641</v>
      </c>
      <c r="F50" s="18">
        <v>12.1698554</v>
      </c>
      <c r="G50" s="18">
        <v>5.930035800000001</v>
      </c>
      <c r="H50" s="13">
        <f t="shared" si="39"/>
        <v>-51.27275053736463</v>
      </c>
      <c r="I50" s="14">
        <f>(G50/G$183)*100</f>
        <v>0.022133277725781584</v>
      </c>
      <c r="J50" s="19">
        <v>0</v>
      </c>
      <c r="K50" s="19">
        <v>0</v>
      </c>
      <c r="L50" s="36" t="s">
        <v>41</v>
      </c>
      <c r="M50" s="19">
        <v>6</v>
      </c>
      <c r="N50" s="19">
        <v>2</v>
      </c>
      <c r="O50" s="13">
        <f t="shared" si="41"/>
        <v>-66.66666666666666</v>
      </c>
      <c r="P50" s="14">
        <f>(N50/N$183)*100</f>
        <v>0.07923930269413629</v>
      </c>
      <c r="Q50" s="19">
        <v>0</v>
      </c>
      <c r="R50" s="21">
        <v>0</v>
      </c>
      <c r="S50" s="36" t="s">
        <v>41</v>
      </c>
      <c r="T50" s="19">
        <v>9519</v>
      </c>
      <c r="U50" s="19">
        <v>284</v>
      </c>
      <c r="V50" s="13">
        <f t="shared" si="43"/>
        <v>-97.01649332913121</v>
      </c>
      <c r="W50" s="14">
        <f>(U50/U$183)*100</f>
        <v>0.00463740929496846</v>
      </c>
      <c r="X50" s="18">
        <v>0</v>
      </c>
      <c r="Y50" s="18">
        <v>0</v>
      </c>
      <c r="Z50" s="36" t="s">
        <v>41</v>
      </c>
      <c r="AA50" s="18">
        <v>0.9519</v>
      </c>
      <c r="AB50" s="18">
        <v>0.028399999999999998</v>
      </c>
      <c r="AC50" s="13">
        <f t="shared" si="45"/>
        <v>-97.01649332913121</v>
      </c>
      <c r="AD50" s="14">
        <f>(AB50/AB$183)*100</f>
        <v>3.21287781710285E-05</v>
      </c>
    </row>
    <row r="51" spans="1:30" ht="15">
      <c r="A51" s="56"/>
      <c r="B51" s="58" t="s">
        <v>65</v>
      </c>
      <c r="C51" s="18">
        <v>0.57327991</v>
      </c>
      <c r="D51" s="18">
        <v>3.135533648999999</v>
      </c>
      <c r="E51" s="13">
        <f t="shared" si="38"/>
        <v>446.9463684851609</v>
      </c>
      <c r="F51" s="18">
        <v>16.38440131199999</v>
      </c>
      <c r="G51" s="18">
        <v>8.931570042999997</v>
      </c>
      <c r="H51" s="13">
        <f t="shared" si="39"/>
        <v>-45.48735792708834</v>
      </c>
      <c r="I51" s="14">
        <f>(G51/G$184)*100</f>
        <v>0.20295611161524188</v>
      </c>
      <c r="J51" s="19">
        <v>2</v>
      </c>
      <c r="K51" s="19">
        <v>7</v>
      </c>
      <c r="L51" s="13">
        <f t="shared" si="40"/>
        <v>250</v>
      </c>
      <c r="M51" s="19">
        <v>30</v>
      </c>
      <c r="N51" s="19">
        <v>42</v>
      </c>
      <c r="O51" s="13">
        <f t="shared" si="41"/>
        <v>40</v>
      </c>
      <c r="P51" s="14">
        <f>(N51/N$184)*100</f>
        <v>0.16101824873485662</v>
      </c>
      <c r="Q51" s="19">
        <v>6172</v>
      </c>
      <c r="R51" s="21">
        <v>61257</v>
      </c>
      <c r="S51" s="13">
        <f t="shared" si="42"/>
        <v>892.49837977965</v>
      </c>
      <c r="T51" s="19">
        <v>80239</v>
      </c>
      <c r="U51" s="19">
        <v>142090</v>
      </c>
      <c r="V51" s="13">
        <f t="shared" si="43"/>
        <v>77.08346315382794</v>
      </c>
      <c r="W51" s="14">
        <f>(U51/U$184)*100</f>
        <v>0.1981880764256406</v>
      </c>
      <c r="X51" s="18">
        <v>907.2277903464616</v>
      </c>
      <c r="Y51" s="18">
        <v>3790.3218508412415</v>
      </c>
      <c r="Z51" s="13">
        <f t="shared" si="44"/>
        <v>317.7916385689369</v>
      </c>
      <c r="AA51" s="18">
        <v>11334.682036890965</v>
      </c>
      <c r="AB51" s="18">
        <v>10239.417710315716</v>
      </c>
      <c r="AC51" s="13">
        <f t="shared" si="45"/>
        <v>-9.662947077037487</v>
      </c>
      <c r="AD51" s="14">
        <f>(AB51/AB$184)*100</f>
        <v>0.710919813310853</v>
      </c>
    </row>
    <row r="52" spans="1:30" ht="14.25">
      <c r="A52" s="56"/>
      <c r="B52" s="59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s="53" customFormat="1" ht="15">
      <c r="A53" s="54">
        <v>8</v>
      </c>
      <c r="B53" s="55" t="s">
        <v>72</v>
      </c>
      <c r="C53" s="6">
        <f>C54+C55+C56+C57+C58</f>
        <v>70.61961540889999</v>
      </c>
      <c r="D53" s="6">
        <f>D54+D55+D56+D57+D58</f>
        <v>85.36736992799997</v>
      </c>
      <c r="E53" s="7">
        <f aca="true" t="shared" si="46" ref="E53:E58">((D53-C53)/C53)*100</f>
        <v>20.88336849996689</v>
      </c>
      <c r="F53" s="6">
        <f>F54+F55+F56+F57+F58</f>
        <v>570.2106467061245</v>
      </c>
      <c r="G53" s="6">
        <f>G54+G55+G56+G57+G58</f>
        <v>688.7308532203006</v>
      </c>
      <c r="H53" s="7">
        <f aca="true" t="shared" si="47" ref="H53:H58">((G53-F53)/F53)*100</f>
        <v>20.785337348367513</v>
      </c>
      <c r="I53" s="8">
        <f>(G53/G$179)*100</f>
        <v>0.3204084807705069</v>
      </c>
      <c r="J53" s="9">
        <f>J54+J55+J56+J57+J58</f>
        <v>18632</v>
      </c>
      <c r="K53" s="9">
        <f>K54+K55+K56+K57+K58</f>
        <v>16995</v>
      </c>
      <c r="L53" s="7">
        <f>((K53-J53)/J53)*100</f>
        <v>-8.785959639330185</v>
      </c>
      <c r="M53" s="9">
        <f>M54+M55+M56+M57+M58</f>
        <v>148110</v>
      </c>
      <c r="N53" s="9">
        <f>N54+N55+N56+N57+N58</f>
        <v>156622</v>
      </c>
      <c r="O53" s="7">
        <f>((N53-M53)/M53)*100</f>
        <v>5.747079873067315</v>
      </c>
      <c r="P53" s="8">
        <f>(N53/N$179)*100</f>
        <v>0.6198626844777355</v>
      </c>
      <c r="Q53" s="9">
        <f>Q54+Q55+Q56+Q57+Q58</f>
        <v>116630</v>
      </c>
      <c r="R53" s="9">
        <f>R54+R55+R56+R57+R58</f>
        <v>132446</v>
      </c>
      <c r="S53" s="7">
        <f aca="true" t="shared" si="48" ref="S53:S58">((R53-Q53)/Q53)*100</f>
        <v>13.560833404784361</v>
      </c>
      <c r="T53" s="9">
        <f>T54+T55+T56+T57+T58</f>
        <v>1337979</v>
      </c>
      <c r="U53" s="9">
        <f>U54+U55+U56+U57+U58</f>
        <v>1510034</v>
      </c>
      <c r="V53" s="7">
        <f aca="true" t="shared" si="49" ref="V53:V58">((U53-T53)/T53)*100</f>
        <v>12.859319914587598</v>
      </c>
      <c r="W53" s="8">
        <f>(U53/U$179)*100</f>
        <v>0.8434094617228993</v>
      </c>
      <c r="X53" s="6">
        <f>X54+X55+X56+X57+X58</f>
        <v>7260.75522635</v>
      </c>
      <c r="Y53" s="6">
        <f>Y54+Y55+Y56+Y57+Y58</f>
        <v>6324.111725299999</v>
      </c>
      <c r="Z53" s="7">
        <f aca="true" t="shared" si="50" ref="Z53:Z58">((Y53-X53)/X53)*100</f>
        <v>-12.900083694473391</v>
      </c>
      <c r="AA53" s="6">
        <f>AA54+AA55+AA56+AA57+AA58</f>
        <v>72944.0578412042</v>
      </c>
      <c r="AB53" s="6">
        <f>AB54+AB55+AB56+AB57+AB58</f>
        <v>56054.3605895305</v>
      </c>
      <c r="AC53" s="7">
        <f aca="true" t="shared" si="51" ref="AC53:AC58">((AB53-AA53)/AA53)*100</f>
        <v>-23.154315446011758</v>
      </c>
      <c r="AD53" s="8">
        <f>(AB53/AB$179)*100</f>
        <v>1.3951728253548679</v>
      </c>
    </row>
    <row r="54" spans="1:30" ht="14.25">
      <c r="A54" s="56"/>
      <c r="B54" s="57" t="s">
        <v>61</v>
      </c>
      <c r="C54" s="18">
        <v>3.666144345499993</v>
      </c>
      <c r="D54" s="18">
        <v>10.383040749</v>
      </c>
      <c r="E54" s="13">
        <f t="shared" si="46"/>
        <v>183.21418281701474</v>
      </c>
      <c r="F54" s="18">
        <v>30.366320797100002</v>
      </c>
      <c r="G54" s="18">
        <v>100.41712483370002</v>
      </c>
      <c r="H54" s="13">
        <f t="shared" si="47"/>
        <v>230.68584602218226</v>
      </c>
      <c r="I54" s="14">
        <f>(G54/G$180)*100</f>
        <v>0.36992982462479773</v>
      </c>
      <c r="J54" s="19">
        <v>65</v>
      </c>
      <c r="K54" s="19">
        <v>160</v>
      </c>
      <c r="L54" s="13">
        <f>((K54-J54)/J54)*100</f>
        <v>146.15384615384613</v>
      </c>
      <c r="M54" s="19">
        <v>461</v>
      </c>
      <c r="N54" s="19">
        <v>2097</v>
      </c>
      <c r="O54" s="13">
        <f>((N54-M54)/M54)*100</f>
        <v>354.88069414316703</v>
      </c>
      <c r="P54" s="14">
        <f>(N54/N$180)*100</f>
        <v>0.22452060514566535</v>
      </c>
      <c r="Q54" s="19">
        <v>0</v>
      </c>
      <c r="R54" s="21">
        <v>0</v>
      </c>
      <c r="S54" s="36" t="s">
        <v>41</v>
      </c>
      <c r="T54" s="19">
        <v>0</v>
      </c>
      <c r="U54" s="19">
        <v>0</v>
      </c>
      <c r="V54" s="36" t="s">
        <v>41</v>
      </c>
      <c r="W54" s="36" t="s">
        <v>41</v>
      </c>
      <c r="X54" s="18">
        <v>5.0830951</v>
      </c>
      <c r="Y54" s="18">
        <v>14.306947000000001</v>
      </c>
      <c r="Z54" s="13">
        <f t="shared" si="50"/>
        <v>181.4613285515748</v>
      </c>
      <c r="AA54" s="18">
        <v>35.5162963</v>
      </c>
      <c r="AB54" s="18">
        <v>249.3522029</v>
      </c>
      <c r="AC54" s="13">
        <f t="shared" si="51"/>
        <v>602.0782820195135</v>
      </c>
      <c r="AD54" s="14">
        <f>(AB54/AB$180)*100</f>
        <v>1.061405999791704</v>
      </c>
    </row>
    <row r="55" spans="1:30" ht="14.25">
      <c r="A55" s="56"/>
      <c r="B55" s="57" t="s">
        <v>62</v>
      </c>
      <c r="C55" s="18">
        <v>59.2623871715</v>
      </c>
      <c r="D55" s="18">
        <v>65.61027487899999</v>
      </c>
      <c r="E55" s="13">
        <f t="shared" si="46"/>
        <v>10.711495115999583</v>
      </c>
      <c r="F55" s="18">
        <v>478.20547763899486</v>
      </c>
      <c r="G55" s="18">
        <v>519.0356946803</v>
      </c>
      <c r="H55" s="13">
        <f t="shared" si="47"/>
        <v>8.538216091311392</v>
      </c>
      <c r="I55" s="14">
        <f>(G55/G$181)*100</f>
        <v>0.8835120943819237</v>
      </c>
      <c r="J55" s="19">
        <v>18561</v>
      </c>
      <c r="K55" s="19">
        <v>16832</v>
      </c>
      <c r="L55" s="13">
        <f>((K55-J55)/J55)*100</f>
        <v>-9.315230860406228</v>
      </c>
      <c r="M55" s="19">
        <v>147541</v>
      </c>
      <c r="N55" s="19">
        <v>154492</v>
      </c>
      <c r="O55" s="13">
        <f>((N55-M55)/M55)*100</f>
        <v>4.711232809863021</v>
      </c>
      <c r="P55" s="14">
        <f>(N55/N$181)*100</f>
        <v>0.6356998296277384</v>
      </c>
      <c r="Q55" s="19">
        <v>0</v>
      </c>
      <c r="R55" s="21">
        <v>0</v>
      </c>
      <c r="S55" s="36" t="s">
        <v>41</v>
      </c>
      <c r="T55" s="19">
        <v>0</v>
      </c>
      <c r="U55" s="19">
        <v>0</v>
      </c>
      <c r="V55" s="36" t="s">
        <v>41</v>
      </c>
      <c r="W55" s="36" t="s">
        <v>41</v>
      </c>
      <c r="X55" s="18">
        <v>1341.5520273</v>
      </c>
      <c r="Y55" s="18">
        <v>1321.3133947000001</v>
      </c>
      <c r="Z55" s="13">
        <f t="shared" si="50"/>
        <v>-1.5085984134906794</v>
      </c>
      <c r="AA55" s="18">
        <v>11072.0260894</v>
      </c>
      <c r="AB55" s="18">
        <v>12759.8654733</v>
      </c>
      <c r="AC55" s="13">
        <f t="shared" si="51"/>
        <v>15.244178168220564</v>
      </c>
      <c r="AD55" s="14">
        <f>(AB55/AB$181)*100</f>
        <v>0.7988349310600533</v>
      </c>
    </row>
    <row r="56" spans="1:30" ht="14.25">
      <c r="A56" s="56"/>
      <c r="B56" s="57" t="s">
        <v>63</v>
      </c>
      <c r="C56" s="18">
        <v>0.0396754545</v>
      </c>
      <c r="D56" s="18">
        <v>0.0616591</v>
      </c>
      <c r="E56" s="13">
        <f t="shared" si="46"/>
        <v>55.408679691369386</v>
      </c>
      <c r="F56" s="18">
        <v>0.45809939487796614</v>
      </c>
      <c r="G56" s="18">
        <v>0.37019998440677965</v>
      </c>
      <c r="H56" s="13">
        <f t="shared" si="47"/>
        <v>-19.18784688519446</v>
      </c>
      <c r="I56" s="14">
        <f>(G56/G$182)*100</f>
        <v>0.00037826039617626763</v>
      </c>
      <c r="J56" s="19">
        <v>0</v>
      </c>
      <c r="K56" s="19">
        <v>0</v>
      </c>
      <c r="L56" s="36" t="s">
        <v>41</v>
      </c>
      <c r="M56" s="19">
        <v>1</v>
      </c>
      <c r="N56" s="19">
        <v>0</v>
      </c>
      <c r="O56" s="13">
        <f>((N56-M56)/M56)*100</f>
        <v>-100</v>
      </c>
      <c r="P56" s="14">
        <f>(N56/N$182)*100</f>
        <v>0</v>
      </c>
      <c r="Q56" s="19">
        <v>145</v>
      </c>
      <c r="R56" s="15">
        <v>258</v>
      </c>
      <c r="S56" s="13">
        <f t="shared" si="48"/>
        <v>77.93103448275862</v>
      </c>
      <c r="T56" s="19">
        <v>2476</v>
      </c>
      <c r="U56" s="19">
        <v>1440</v>
      </c>
      <c r="V56" s="13">
        <f t="shared" si="49"/>
        <v>-41.84168012924071</v>
      </c>
      <c r="W56" s="14">
        <f>(U56/U$182)*100</f>
        <v>0.0014226350463239115</v>
      </c>
      <c r="X56" s="18">
        <v>2.67382</v>
      </c>
      <c r="Y56" s="18">
        <v>4.651</v>
      </c>
      <c r="Z56" s="13">
        <f t="shared" si="50"/>
        <v>73.94589014967349</v>
      </c>
      <c r="AA56" s="18">
        <v>38.1258809</v>
      </c>
      <c r="AB56" s="18">
        <v>28.8889</v>
      </c>
      <c r="AC56" s="13">
        <f t="shared" si="51"/>
        <v>-24.22758683065602</v>
      </c>
      <c r="AD56" s="14">
        <f>(AB56/AB$182)*100</f>
        <v>0.003327316923450879</v>
      </c>
    </row>
    <row r="57" spans="1:30" ht="14.25">
      <c r="A57" s="56"/>
      <c r="B57" s="57" t="s">
        <v>64</v>
      </c>
      <c r="C57" s="18">
        <v>3.560926223</v>
      </c>
      <c r="D57" s="18">
        <v>0.9780553000000001</v>
      </c>
      <c r="E57" s="13">
        <f t="shared" si="46"/>
        <v>-72.53368256599232</v>
      </c>
      <c r="F57" s="18">
        <v>36.77529374991915</v>
      </c>
      <c r="G57" s="18">
        <v>7.713642076152669</v>
      </c>
      <c r="H57" s="13">
        <f t="shared" si="47"/>
        <v>-79.0249341620293</v>
      </c>
      <c r="I57" s="14">
        <f>(G57/G$183)*100</f>
        <v>0.02879041343203383</v>
      </c>
      <c r="J57" s="19">
        <v>6</v>
      </c>
      <c r="K57" s="19">
        <v>3</v>
      </c>
      <c r="L57" s="13">
        <f>((K57-J57)/J57)*100</f>
        <v>-50</v>
      </c>
      <c r="M57" s="19">
        <v>107</v>
      </c>
      <c r="N57" s="19">
        <v>33</v>
      </c>
      <c r="O57" s="13">
        <f>((N57-M57)/M57)*100</f>
        <v>-69.1588785046729</v>
      </c>
      <c r="P57" s="14">
        <f>(N57/N$183)*100</f>
        <v>1.3074484944532487</v>
      </c>
      <c r="Q57" s="19">
        <v>85037</v>
      </c>
      <c r="R57" s="22">
        <v>7294</v>
      </c>
      <c r="S57" s="13">
        <f t="shared" si="48"/>
        <v>-91.42255723978974</v>
      </c>
      <c r="T57" s="19">
        <v>975302</v>
      </c>
      <c r="U57" s="19">
        <v>50357</v>
      </c>
      <c r="V57" s="13">
        <f t="shared" si="49"/>
        <v>-94.83677876186043</v>
      </c>
      <c r="W57" s="14">
        <f>(U57/U$183)*100</f>
        <v>0.822274717840587</v>
      </c>
      <c r="X57" s="18">
        <v>476.55820000000006</v>
      </c>
      <c r="Y57" s="18">
        <v>285.93760000000003</v>
      </c>
      <c r="Z57" s="13">
        <f t="shared" si="50"/>
        <v>-39.999437634270066</v>
      </c>
      <c r="AA57" s="18">
        <v>26608.7109956</v>
      </c>
      <c r="AB57" s="18">
        <v>1714.8080674</v>
      </c>
      <c r="AC57" s="13">
        <f t="shared" si="51"/>
        <v>-93.55546359354439</v>
      </c>
      <c r="AD57" s="14">
        <f>(AB57/AB$183)*100</f>
        <v>1.9399538029360806</v>
      </c>
    </row>
    <row r="58" spans="1:30" ht="15">
      <c r="A58" s="56"/>
      <c r="B58" s="58" t="s">
        <v>65</v>
      </c>
      <c r="C58" s="18">
        <v>4.090482214400005</v>
      </c>
      <c r="D58" s="18">
        <v>8.334339899999994</v>
      </c>
      <c r="E58" s="13">
        <f t="shared" si="46"/>
        <v>103.74956944342763</v>
      </c>
      <c r="F58" s="18">
        <v>24.40545512523253</v>
      </c>
      <c r="G58" s="18">
        <v>61.1941916457411</v>
      </c>
      <c r="H58" s="13">
        <f t="shared" si="47"/>
        <v>150.73980932432235</v>
      </c>
      <c r="I58" s="14">
        <f>(G58/G$184)*100</f>
        <v>1.390543334493731</v>
      </c>
      <c r="J58" s="19">
        <v>0</v>
      </c>
      <c r="K58" s="19">
        <v>0</v>
      </c>
      <c r="L58" s="36" t="s">
        <v>41</v>
      </c>
      <c r="M58" s="19">
        <v>0</v>
      </c>
      <c r="N58" s="19">
        <v>0</v>
      </c>
      <c r="O58" s="36" t="s">
        <v>41</v>
      </c>
      <c r="P58" s="14">
        <f>(N58/N$184)*100</f>
        <v>0</v>
      </c>
      <c r="Q58" s="19">
        <v>31448</v>
      </c>
      <c r="R58" s="15">
        <v>124894</v>
      </c>
      <c r="S58" s="13">
        <f t="shared" si="48"/>
        <v>297.1444924955482</v>
      </c>
      <c r="T58" s="19">
        <v>360201</v>
      </c>
      <c r="U58" s="19">
        <v>1458237</v>
      </c>
      <c r="V58" s="13">
        <f t="shared" si="49"/>
        <v>304.8397977795731</v>
      </c>
      <c r="W58" s="14">
        <f>(U58/U$184)*100</f>
        <v>2.033958660023203</v>
      </c>
      <c r="X58" s="18">
        <v>5434.88808395</v>
      </c>
      <c r="Y58" s="18">
        <v>4697.9027836</v>
      </c>
      <c r="Z58" s="13">
        <f t="shared" si="50"/>
        <v>-13.5602663562921</v>
      </c>
      <c r="AA58" s="18">
        <v>35189.678579004205</v>
      </c>
      <c r="AB58" s="18">
        <v>41301.4459459305</v>
      </c>
      <c r="AC58" s="13">
        <f t="shared" si="51"/>
        <v>17.368068177163913</v>
      </c>
      <c r="AD58" s="14">
        <f>(AB58/AB$184)*100</f>
        <v>2.8675474594388692</v>
      </c>
    </row>
    <row r="59" spans="1:30" ht="14.25">
      <c r="A59" s="56"/>
      <c r="B59" s="59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60" customFormat="1" ht="15">
      <c r="A60" s="54">
        <v>9</v>
      </c>
      <c r="B60" s="55" t="s">
        <v>73</v>
      </c>
      <c r="C60" s="6">
        <f>C61+C62+C63+C64+C65</f>
        <v>43.95555992699993</v>
      </c>
      <c r="D60" s="6">
        <f>D61+D62+D63+D64+D65</f>
        <v>100.933306383</v>
      </c>
      <c r="E60" s="7">
        <f aca="true" t="shared" si="52" ref="E60:E65">((D60-C60)/C60)*100</f>
        <v>129.62580058274082</v>
      </c>
      <c r="F60" s="6">
        <f>F61+F62+F63+F64+F65</f>
        <v>461.42476441438987</v>
      </c>
      <c r="G60" s="6">
        <f>G61+G62+G63+G64+G65</f>
        <v>642.4616674690012</v>
      </c>
      <c r="H60" s="7">
        <f aca="true" t="shared" si="53" ref="H60:H65">((G60-F60)/F60)*100</f>
        <v>39.23432746059296</v>
      </c>
      <c r="I60" s="8">
        <f>(G60/G$179)*100</f>
        <v>0.29888332410917146</v>
      </c>
      <c r="J60" s="9">
        <f>J61+J62+J63+J64+J65</f>
        <v>4553</v>
      </c>
      <c r="K60" s="9">
        <f>K61+K62+K63+K64+K65</f>
        <v>5817</v>
      </c>
      <c r="L60" s="7">
        <f aca="true" t="shared" si="54" ref="L60:L65">((K60-J60)/J60)*100</f>
        <v>27.76191522073358</v>
      </c>
      <c r="M60" s="9">
        <f>M61+M62+M63+M64+M65</f>
        <v>48666</v>
      </c>
      <c r="N60" s="9">
        <f>N61+N62+N63+N64+N65</f>
        <v>52365</v>
      </c>
      <c r="O60" s="7">
        <f aca="true" t="shared" si="55" ref="O60:O65">((N60-M60)/M60)*100</f>
        <v>7.60078905190482</v>
      </c>
      <c r="P60" s="8">
        <f>(N60/N$179)*100</f>
        <v>0.20724489198628943</v>
      </c>
      <c r="Q60" s="9">
        <f>Q61+Q62+Q63+Q64+Q65</f>
        <v>58044</v>
      </c>
      <c r="R60" s="9">
        <f>R61+R62+R63+R64+R65</f>
        <v>63626</v>
      </c>
      <c r="S60" s="7">
        <f aca="true" t="shared" si="56" ref="S60:S65">((R60-Q60)/Q60)*100</f>
        <v>9.616842395424161</v>
      </c>
      <c r="T60" s="9">
        <f>T61+T62+T63+T64+T65</f>
        <v>518947</v>
      </c>
      <c r="U60" s="9">
        <f>U61+U62+U63+U64+U65</f>
        <v>531448</v>
      </c>
      <c r="V60" s="7">
        <f aca="true" t="shared" si="57" ref="V60:V65">((U60-T60)/T60)*100</f>
        <v>2.408916517486371</v>
      </c>
      <c r="W60" s="8">
        <f>(U60/U$179)*100</f>
        <v>0.29683323131380585</v>
      </c>
      <c r="X60" s="6">
        <f>X61+X62+X63+X64+X65</f>
        <v>7917.983865400001</v>
      </c>
      <c r="Y60" s="6">
        <f>Y61+Y62+Y63+Y64+Y65</f>
        <v>3545.4137567000007</v>
      </c>
      <c r="Z60" s="7">
        <f aca="true" t="shared" si="58" ref="Z60:Z65">((Y60-X60)/X60)*100</f>
        <v>-55.22327631668023</v>
      </c>
      <c r="AA60" s="6">
        <f>AA61+AA62+AA63+AA64+AA65</f>
        <v>57547.43774827736</v>
      </c>
      <c r="AB60" s="6">
        <f>AB61+AB62+AB63+AB64+AB65</f>
        <v>52541.3328094</v>
      </c>
      <c r="AC60" s="7">
        <f aca="true" t="shared" si="59" ref="AC60:AC65">((AB60-AA60)/AA60)*100</f>
        <v>-8.699092669902953</v>
      </c>
      <c r="AD60" s="8">
        <f>(AB60/AB$179)*100</f>
        <v>1.307734830486896</v>
      </c>
    </row>
    <row r="61" spans="1:30" s="61" customFormat="1" ht="14.25">
      <c r="A61" s="56"/>
      <c r="B61" s="57" t="s">
        <v>61</v>
      </c>
      <c r="C61" s="18">
        <v>0.194360258</v>
      </c>
      <c r="D61" s="18">
        <v>0.530880624</v>
      </c>
      <c r="E61" s="13">
        <f t="shared" si="52"/>
        <v>173.1425804137387</v>
      </c>
      <c r="F61" s="18">
        <v>4.170889216</v>
      </c>
      <c r="G61" s="18">
        <v>4.535275572</v>
      </c>
      <c r="H61" s="13">
        <f t="shared" si="53"/>
        <v>8.736418953593224</v>
      </c>
      <c r="I61" s="14">
        <f>(G61/G$180)*100</f>
        <v>0.01670764523236022</v>
      </c>
      <c r="J61" s="19">
        <v>20</v>
      </c>
      <c r="K61" s="19">
        <v>38</v>
      </c>
      <c r="L61" s="13">
        <f t="shared" si="54"/>
        <v>90</v>
      </c>
      <c r="M61" s="19">
        <v>241</v>
      </c>
      <c r="N61" s="19">
        <v>275</v>
      </c>
      <c r="O61" s="13">
        <f t="shared" si="55"/>
        <v>14.107883817427386</v>
      </c>
      <c r="P61" s="14">
        <f>(N61/N$180)*100</f>
        <v>0.029443570059636614</v>
      </c>
      <c r="Q61" s="19">
        <v>0</v>
      </c>
      <c r="R61" s="15">
        <v>0</v>
      </c>
      <c r="S61" s="36" t="s">
        <v>41</v>
      </c>
      <c r="T61" s="19">
        <v>0</v>
      </c>
      <c r="U61" s="19">
        <v>0</v>
      </c>
      <c r="V61" s="36" t="s">
        <v>41</v>
      </c>
      <c r="W61" s="36" t="s">
        <v>41</v>
      </c>
      <c r="X61" s="18">
        <v>0.9365927</v>
      </c>
      <c r="Y61" s="18">
        <v>0.6658104</v>
      </c>
      <c r="Z61" s="13">
        <f t="shared" si="58"/>
        <v>-28.911425425374333</v>
      </c>
      <c r="AA61" s="18">
        <v>10.5692453</v>
      </c>
      <c r="AB61" s="18">
        <v>8.311110300000001</v>
      </c>
      <c r="AC61" s="13">
        <f t="shared" si="59"/>
        <v>-21.365148938306874</v>
      </c>
      <c r="AD61" s="14">
        <f>(AB61/AB$180)*100</f>
        <v>0.035377519166688014</v>
      </c>
    </row>
    <row r="62" spans="1:30" s="61" customFormat="1" ht="14.25">
      <c r="A62" s="56"/>
      <c r="B62" s="57" t="s">
        <v>62</v>
      </c>
      <c r="C62" s="18">
        <v>22.5962027</v>
      </c>
      <c r="D62" s="18">
        <v>30.904528100000004</v>
      </c>
      <c r="E62" s="13">
        <f t="shared" si="52"/>
        <v>36.76867972157112</v>
      </c>
      <c r="F62" s="18">
        <v>213.6949591</v>
      </c>
      <c r="G62" s="18">
        <v>276.3254781</v>
      </c>
      <c r="H62" s="13">
        <f t="shared" si="53"/>
        <v>29.308374546491578</v>
      </c>
      <c r="I62" s="14">
        <f>(G62/G$181)*100</f>
        <v>0.4703663050334013</v>
      </c>
      <c r="J62" s="19">
        <v>4521</v>
      </c>
      <c r="K62" s="19">
        <v>5774</v>
      </c>
      <c r="L62" s="13">
        <f t="shared" si="54"/>
        <v>27.715107277151073</v>
      </c>
      <c r="M62" s="19">
        <v>48358</v>
      </c>
      <c r="N62" s="19">
        <v>52048</v>
      </c>
      <c r="O62" s="13">
        <f t="shared" si="55"/>
        <v>7.6305885272343765</v>
      </c>
      <c r="P62" s="14">
        <f>(N62/N$181)*100</f>
        <v>0.21416581267939133</v>
      </c>
      <c r="Q62" s="19">
        <v>0</v>
      </c>
      <c r="R62" s="20">
        <v>0</v>
      </c>
      <c r="S62" s="36" t="s">
        <v>41</v>
      </c>
      <c r="T62" s="19">
        <v>0</v>
      </c>
      <c r="U62" s="19">
        <v>0</v>
      </c>
      <c r="V62" s="36" t="s">
        <v>41</v>
      </c>
      <c r="W62" s="36" t="s">
        <v>41</v>
      </c>
      <c r="X62" s="18">
        <v>439.73096069999997</v>
      </c>
      <c r="Y62" s="18">
        <v>670.7402111000004</v>
      </c>
      <c r="Z62" s="13">
        <f t="shared" si="58"/>
        <v>52.534224570464815</v>
      </c>
      <c r="AA62" s="18">
        <v>4817.0652866</v>
      </c>
      <c r="AB62" s="18">
        <v>5721.0782865</v>
      </c>
      <c r="AC62" s="13">
        <f t="shared" si="59"/>
        <v>18.766882865689247</v>
      </c>
      <c r="AD62" s="14">
        <f>(AB62/AB$181)*100</f>
        <v>0.35816969921419045</v>
      </c>
    </row>
    <row r="63" spans="1:30" s="61" customFormat="1" ht="14.25">
      <c r="A63" s="56"/>
      <c r="B63" s="57" t="s">
        <v>63</v>
      </c>
      <c r="C63" s="12">
        <v>4.014214090000003</v>
      </c>
      <c r="D63" s="12">
        <v>6.045613939000001</v>
      </c>
      <c r="E63" s="13">
        <f t="shared" si="52"/>
        <v>50.60516961615259</v>
      </c>
      <c r="F63" s="12">
        <v>51.249804307000005</v>
      </c>
      <c r="G63" s="12">
        <v>58.890315712</v>
      </c>
      <c r="H63" s="13">
        <f t="shared" si="53"/>
        <v>14.90837186271248</v>
      </c>
      <c r="I63" s="14">
        <f>(G63/G$182)*100</f>
        <v>0.060172542113588086</v>
      </c>
      <c r="J63" s="16">
        <v>0</v>
      </c>
      <c r="K63" s="16">
        <v>0</v>
      </c>
      <c r="L63" s="36" t="s">
        <v>41</v>
      </c>
      <c r="M63" s="16">
        <v>14</v>
      </c>
      <c r="N63" s="16">
        <v>3</v>
      </c>
      <c r="O63" s="13">
        <f t="shared" si="55"/>
        <v>-78.57142857142857</v>
      </c>
      <c r="P63" s="14">
        <f>(N63/N$182)*100</f>
        <v>0.1541623843782117</v>
      </c>
      <c r="Q63" s="16">
        <v>2507</v>
      </c>
      <c r="R63" s="15">
        <v>5774</v>
      </c>
      <c r="S63" s="13">
        <f t="shared" si="56"/>
        <v>130.31511767052254</v>
      </c>
      <c r="T63" s="16">
        <v>27672</v>
      </c>
      <c r="U63" s="16">
        <v>52350</v>
      </c>
      <c r="V63" s="13">
        <f t="shared" si="57"/>
        <v>89.18039895923677</v>
      </c>
      <c r="W63" s="14">
        <f>(U63/U$182)*100</f>
        <v>0.05171871157990054</v>
      </c>
      <c r="X63" s="12">
        <v>315.923531</v>
      </c>
      <c r="Y63" s="12">
        <v>515.4519334</v>
      </c>
      <c r="Z63" s="13">
        <f t="shared" si="58"/>
        <v>63.157182932347</v>
      </c>
      <c r="AA63" s="12">
        <v>4331.302608800001</v>
      </c>
      <c r="AB63" s="12">
        <v>5100.9433148</v>
      </c>
      <c r="AC63" s="13">
        <f t="shared" si="59"/>
        <v>17.769266558201306</v>
      </c>
      <c r="AD63" s="14">
        <f>(AB63/AB$182)*100</f>
        <v>0.5875078323126759</v>
      </c>
    </row>
    <row r="64" spans="1:30" s="61" customFormat="1" ht="14.25">
      <c r="A64" s="56"/>
      <c r="B64" s="57" t="s">
        <v>64</v>
      </c>
      <c r="C64" s="12">
        <v>0</v>
      </c>
      <c r="D64" s="12">
        <v>0</v>
      </c>
      <c r="E64" s="36" t="s">
        <v>41</v>
      </c>
      <c r="F64" s="12">
        <v>0</v>
      </c>
      <c r="G64" s="12">
        <v>0</v>
      </c>
      <c r="H64" s="36" t="s">
        <v>41</v>
      </c>
      <c r="I64" s="14">
        <f>(G64/G$183)*100</f>
        <v>0</v>
      </c>
      <c r="J64" s="16">
        <v>0</v>
      </c>
      <c r="K64" s="16">
        <v>0</v>
      </c>
      <c r="L64" s="36" t="s">
        <v>41</v>
      </c>
      <c r="M64" s="16">
        <v>0</v>
      </c>
      <c r="N64" s="16">
        <v>0</v>
      </c>
      <c r="O64" s="36" t="s">
        <v>41</v>
      </c>
      <c r="P64" s="14">
        <f>(N64/N$183)*100</f>
        <v>0</v>
      </c>
      <c r="Q64" s="16">
        <v>0</v>
      </c>
      <c r="R64" s="15">
        <v>0</v>
      </c>
      <c r="S64" s="36" t="s">
        <v>41</v>
      </c>
      <c r="T64" s="16">
        <v>0</v>
      </c>
      <c r="U64" s="16">
        <v>0</v>
      </c>
      <c r="V64" s="36" t="s">
        <v>41</v>
      </c>
      <c r="W64" s="14">
        <f>(U64/U$183)*100</f>
        <v>0</v>
      </c>
      <c r="X64" s="12">
        <v>0</v>
      </c>
      <c r="Y64" s="12">
        <v>0</v>
      </c>
      <c r="Z64" s="36" t="s">
        <v>41</v>
      </c>
      <c r="AA64" s="12">
        <v>0</v>
      </c>
      <c r="AB64" s="12">
        <v>0</v>
      </c>
      <c r="AC64" s="36" t="s">
        <v>41</v>
      </c>
      <c r="AD64" s="14">
        <f>(AB64/AB$183)*100</f>
        <v>0</v>
      </c>
    </row>
    <row r="65" spans="1:30" s="61" customFormat="1" ht="15">
      <c r="A65" s="56"/>
      <c r="B65" s="58" t="s">
        <v>65</v>
      </c>
      <c r="C65" s="12">
        <v>17.15078287899993</v>
      </c>
      <c r="D65" s="12">
        <v>63.45228372</v>
      </c>
      <c r="E65" s="13">
        <f t="shared" si="52"/>
        <v>269.967273025731</v>
      </c>
      <c r="F65" s="12">
        <v>192.30911179138985</v>
      </c>
      <c r="G65" s="12">
        <v>302.7105980850012</v>
      </c>
      <c r="H65" s="13">
        <f t="shared" si="53"/>
        <v>57.40834912355635</v>
      </c>
      <c r="I65" s="14">
        <f>(G65/G$184)*100</f>
        <v>6.878630032152808</v>
      </c>
      <c r="J65" s="16">
        <v>12</v>
      </c>
      <c r="K65" s="16">
        <v>5</v>
      </c>
      <c r="L65" s="13">
        <f t="shared" si="54"/>
        <v>-58.333333333333336</v>
      </c>
      <c r="M65" s="16">
        <v>53</v>
      </c>
      <c r="N65" s="16">
        <v>39</v>
      </c>
      <c r="O65" s="13">
        <f t="shared" si="55"/>
        <v>-26.41509433962264</v>
      </c>
      <c r="P65" s="14">
        <f>(N65/N$184)*100</f>
        <v>0.14951694525379544</v>
      </c>
      <c r="Q65" s="16">
        <v>55537</v>
      </c>
      <c r="R65" s="15">
        <v>57852</v>
      </c>
      <c r="S65" s="13">
        <f t="shared" si="56"/>
        <v>4.168392243009165</v>
      </c>
      <c r="T65" s="16">
        <v>491275</v>
      </c>
      <c r="U65" s="16">
        <v>479098</v>
      </c>
      <c r="V65" s="13">
        <f t="shared" si="57"/>
        <v>-2.4786524858785812</v>
      </c>
      <c r="W65" s="14">
        <f>(U65/U$184)*100</f>
        <v>0.6682490748073162</v>
      </c>
      <c r="X65" s="12">
        <v>7161.392781000001</v>
      </c>
      <c r="Y65" s="12">
        <v>2358.5558018</v>
      </c>
      <c r="Z65" s="13">
        <f t="shared" si="58"/>
        <v>-67.06568297639643</v>
      </c>
      <c r="AA65" s="12">
        <v>48388.50060757736</v>
      </c>
      <c r="AB65" s="12">
        <v>41711.0000978</v>
      </c>
      <c r="AC65" s="13">
        <f t="shared" si="59"/>
        <v>-13.799767353675147</v>
      </c>
      <c r="AD65" s="14">
        <f>(AB65/AB$184)*100</f>
        <v>2.8959826858770312</v>
      </c>
    </row>
    <row r="66" spans="1:30" s="61" customFormat="1" ht="14.25">
      <c r="A66" s="56"/>
      <c r="B66" s="59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6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s="63" customFormat="1" ht="15">
      <c r="A67" s="62">
        <v>10</v>
      </c>
      <c r="B67" s="55" t="s">
        <v>74</v>
      </c>
      <c r="C67" s="6">
        <f>C68+C69+C70+C71+C72</f>
        <v>1295.6859760620002</v>
      </c>
      <c r="D67" s="6">
        <f>D68+D69+D70+D71+D72</f>
        <v>1478.7548092670008</v>
      </c>
      <c r="E67" s="7">
        <f aca="true" t="shared" si="60" ref="E67:E72">((D67-C67)/C67)*100</f>
        <v>14.129105090834178</v>
      </c>
      <c r="F67" s="6">
        <f>F68+F69+F70+F71+F72</f>
        <v>11235.421983833989</v>
      </c>
      <c r="G67" s="6">
        <f>G68+G69+G70+G71+G72</f>
        <v>13755.58545130702</v>
      </c>
      <c r="H67" s="7">
        <f aca="true" t="shared" si="61" ref="H67:H72">((G67-F67)/F67)*100</f>
        <v>22.43051904146682</v>
      </c>
      <c r="I67" s="8">
        <f>(G67/G$179)*100</f>
        <v>6.399315808133831</v>
      </c>
      <c r="J67" s="9">
        <f>J68+J69+J70+J71+J72</f>
        <v>93948</v>
      </c>
      <c r="K67" s="9">
        <f>K68+K69+K70+K71+K72</f>
        <v>81765</v>
      </c>
      <c r="L67" s="7">
        <f aca="true" t="shared" si="62" ref="L67:L72">((K67-J67)/J67)*100</f>
        <v>-12.967811981095926</v>
      </c>
      <c r="M67" s="9">
        <f>M68+M69+M70+M71+M72</f>
        <v>758963</v>
      </c>
      <c r="N67" s="9">
        <f>N68+N69+N70+N71+N72</f>
        <v>721564</v>
      </c>
      <c r="O67" s="7">
        <f aca="true" t="shared" si="63" ref="O67:O72">((N67-M67)/M67)*100</f>
        <v>-4.9276446941418754</v>
      </c>
      <c r="P67" s="8">
        <f>(N67/N$179)*100</f>
        <v>2.8557328987146935</v>
      </c>
      <c r="Q67" s="9">
        <f>Q68+Q69+Q70+Q71+Q72</f>
        <v>4574607</v>
      </c>
      <c r="R67" s="9">
        <f>R68+R69+R70+R71+R72</f>
        <v>5344849</v>
      </c>
      <c r="S67" s="7">
        <f aca="true" t="shared" si="64" ref="S67:S72">((R67-Q67)/Q67)*100</f>
        <v>16.837337065238607</v>
      </c>
      <c r="T67" s="9">
        <f>T68+T69+T70+T71+T72</f>
        <v>38728174</v>
      </c>
      <c r="U67" s="9">
        <f>U68+U69+U70+U71+U72</f>
        <v>49497882</v>
      </c>
      <c r="V67" s="7">
        <f aca="true" t="shared" si="65" ref="V67:V72">((U67-T67)/T67)*100</f>
        <v>27.808457997529135</v>
      </c>
      <c r="W67" s="8">
        <f>(U67/U$179)*100</f>
        <v>27.64638545492591</v>
      </c>
      <c r="X67" s="6">
        <f>X68+X69+X70+X71+X72</f>
        <v>52535.955338814994</v>
      </c>
      <c r="Y67" s="6">
        <f>Y68+Y69+Y70+Y71+Y72</f>
        <v>73961.554305675</v>
      </c>
      <c r="Z67" s="7">
        <f aca="true" t="shared" si="66" ref="Z67:Z72">((Y67-X67)/X67)*100</f>
        <v>40.78273408883876</v>
      </c>
      <c r="AA67" s="6">
        <f>AA68+AA69+AA70+AA71+AA72</f>
        <v>459479.84549227206</v>
      </c>
      <c r="AB67" s="6">
        <f>AB68+AB69+AB70+AB71+AB72</f>
        <v>805593.362730288</v>
      </c>
      <c r="AC67" s="7">
        <f aca="true" t="shared" si="67" ref="AC67:AC72">((AB67-AA67)/AA67)*100</f>
        <v>75.32724680604889</v>
      </c>
      <c r="AD67" s="8">
        <f>(AB67/AB$179)*100</f>
        <v>20.050928351459383</v>
      </c>
    </row>
    <row r="68" spans="1:30" ht="14.25">
      <c r="A68" s="56"/>
      <c r="B68" s="57" t="s">
        <v>61</v>
      </c>
      <c r="C68" s="12">
        <v>309.5901391</v>
      </c>
      <c r="D68" s="12">
        <v>293.55138676700005</v>
      </c>
      <c r="E68" s="13">
        <f t="shared" si="60"/>
        <v>-5.180640565499179</v>
      </c>
      <c r="F68" s="12">
        <v>2228.0621000819997</v>
      </c>
      <c r="G68" s="12">
        <v>2288.8200679140004</v>
      </c>
      <c r="H68" s="13">
        <f t="shared" si="61"/>
        <v>2.726942297962192</v>
      </c>
      <c r="I68" s="14">
        <f>(G68/G$180)*100</f>
        <v>8.431856694994618</v>
      </c>
      <c r="J68" s="16">
        <v>4132</v>
      </c>
      <c r="K68" s="16">
        <v>3538</v>
      </c>
      <c r="L68" s="13">
        <f t="shared" si="62"/>
        <v>-14.375605033881897</v>
      </c>
      <c r="M68" s="16">
        <v>35926</v>
      </c>
      <c r="N68" s="16">
        <v>32056</v>
      </c>
      <c r="O68" s="13">
        <f t="shared" si="63"/>
        <v>-10.772142737850025</v>
      </c>
      <c r="P68" s="14">
        <f>(N68/N$180)*100</f>
        <v>3.4321566612062226</v>
      </c>
      <c r="Q68" s="16">
        <v>0</v>
      </c>
      <c r="R68" s="15">
        <v>0</v>
      </c>
      <c r="S68" s="36" t="s">
        <v>41</v>
      </c>
      <c r="T68" s="16">
        <v>0</v>
      </c>
      <c r="U68" s="16">
        <v>0</v>
      </c>
      <c r="V68" s="36" t="s">
        <v>41</v>
      </c>
      <c r="W68" s="36" t="s">
        <v>41</v>
      </c>
      <c r="X68" s="12">
        <v>141.5178482</v>
      </c>
      <c r="Y68" s="12">
        <v>333.4542849</v>
      </c>
      <c r="Z68" s="13">
        <f t="shared" si="66"/>
        <v>135.6270174690234</v>
      </c>
      <c r="AA68" s="12">
        <v>899.2190134000001</v>
      </c>
      <c r="AB68" s="12">
        <v>1249.4143014</v>
      </c>
      <c r="AC68" s="13">
        <f t="shared" si="67"/>
        <v>38.94438204502493</v>
      </c>
      <c r="AD68" s="14">
        <f>(AB68/AB$180)*100</f>
        <v>5.318324122700262</v>
      </c>
    </row>
    <row r="69" spans="1:30" ht="14.25">
      <c r="A69" s="56"/>
      <c r="B69" s="57" t="s">
        <v>62</v>
      </c>
      <c r="C69" s="12">
        <v>479.77652615800014</v>
      </c>
      <c r="D69" s="12">
        <v>540.3018990169998</v>
      </c>
      <c r="E69" s="13">
        <f t="shared" si="60"/>
        <v>12.615326002645528</v>
      </c>
      <c r="F69" s="12">
        <v>3539.0830152930007</v>
      </c>
      <c r="G69" s="12">
        <v>4598.572955537999</v>
      </c>
      <c r="H69" s="13">
        <f t="shared" si="61"/>
        <v>29.936849055723087</v>
      </c>
      <c r="I69" s="14">
        <f>(G69/G$181)*100</f>
        <v>7.827775362574996</v>
      </c>
      <c r="J69" s="16">
        <v>89769</v>
      </c>
      <c r="K69" s="16">
        <v>78205</v>
      </c>
      <c r="L69" s="13">
        <f t="shared" si="62"/>
        <v>-12.88195256714456</v>
      </c>
      <c r="M69" s="16">
        <v>722580</v>
      </c>
      <c r="N69" s="16">
        <v>689147</v>
      </c>
      <c r="O69" s="13">
        <f t="shared" si="63"/>
        <v>-4.626892524011182</v>
      </c>
      <c r="P69" s="14">
        <f>(N69/N$181)*100</f>
        <v>2.8356848929942458</v>
      </c>
      <c r="Q69" s="16">
        <v>0</v>
      </c>
      <c r="R69" s="15">
        <v>0</v>
      </c>
      <c r="S69" s="36" t="s">
        <v>41</v>
      </c>
      <c r="T69" s="16">
        <v>0</v>
      </c>
      <c r="U69" s="16">
        <v>0</v>
      </c>
      <c r="V69" s="36" t="s">
        <v>41</v>
      </c>
      <c r="W69" s="36" t="s">
        <v>41</v>
      </c>
      <c r="X69" s="12">
        <v>17641.705361599998</v>
      </c>
      <c r="Y69" s="12">
        <v>22453.4673006</v>
      </c>
      <c r="Z69" s="13">
        <f t="shared" si="66"/>
        <v>27.274925186504788</v>
      </c>
      <c r="AA69" s="12">
        <v>144981.3818017</v>
      </c>
      <c r="AB69" s="12">
        <v>177619.4704828</v>
      </c>
      <c r="AC69" s="13">
        <f t="shared" si="67"/>
        <v>22.511917237581</v>
      </c>
      <c r="AD69" s="14">
        <f>(AB69/AB$181)*100</f>
        <v>11.119916409381627</v>
      </c>
    </row>
    <row r="70" spans="1:30" ht="14.25">
      <c r="A70" s="56"/>
      <c r="B70" s="57" t="s">
        <v>63</v>
      </c>
      <c r="C70" s="18">
        <v>470.217855914</v>
      </c>
      <c r="D70" s="18">
        <v>609.4565162910011</v>
      </c>
      <c r="E70" s="13">
        <f t="shared" si="60"/>
        <v>29.611521261001844</v>
      </c>
      <c r="F70" s="18">
        <v>5220.209701273916</v>
      </c>
      <c r="G70" s="18">
        <v>6512.270097636038</v>
      </c>
      <c r="H70" s="13">
        <f t="shared" si="61"/>
        <v>24.751120554540442</v>
      </c>
      <c r="I70" s="14">
        <f>(G70/G$182)*100</f>
        <v>6.654062590213218</v>
      </c>
      <c r="J70" s="19">
        <v>12</v>
      </c>
      <c r="K70" s="19">
        <v>12</v>
      </c>
      <c r="L70" s="13">
        <f t="shared" si="62"/>
        <v>0</v>
      </c>
      <c r="M70" s="19">
        <v>189</v>
      </c>
      <c r="N70" s="19">
        <v>152</v>
      </c>
      <c r="O70" s="13">
        <f t="shared" si="63"/>
        <v>-19.576719576719576</v>
      </c>
      <c r="P70" s="14">
        <f>(N70/N$182)*100</f>
        <v>7.810894141829394</v>
      </c>
      <c r="Q70" s="19">
        <v>3110099</v>
      </c>
      <c r="R70" s="15">
        <v>3709413</v>
      </c>
      <c r="S70" s="13">
        <f t="shared" si="64"/>
        <v>19.26993320791396</v>
      </c>
      <c r="T70" s="19">
        <v>26246626</v>
      </c>
      <c r="U70" s="19">
        <v>31413179</v>
      </c>
      <c r="V70" s="13">
        <f t="shared" si="65"/>
        <v>19.684636798649855</v>
      </c>
      <c r="W70" s="14">
        <f>(U70/U$182)*100</f>
        <v>31.034367612393282</v>
      </c>
      <c r="X70" s="18">
        <v>26066.234010014996</v>
      </c>
      <c r="Y70" s="18">
        <v>32031.213277774998</v>
      </c>
      <c r="Z70" s="13">
        <f t="shared" si="66"/>
        <v>22.883932007470573</v>
      </c>
      <c r="AA70" s="18">
        <v>237498.25270797205</v>
      </c>
      <c r="AB70" s="18">
        <v>270207.620787288</v>
      </c>
      <c r="AC70" s="13">
        <f t="shared" si="67"/>
        <v>13.772466831381456</v>
      </c>
      <c r="AD70" s="14">
        <f>(AB70/AB$182)*100</f>
        <v>31.12151689717992</v>
      </c>
    </row>
    <row r="71" spans="1:30" ht="14.25">
      <c r="A71" s="56"/>
      <c r="B71" s="57" t="s">
        <v>64</v>
      </c>
      <c r="C71" s="18">
        <v>0</v>
      </c>
      <c r="D71" s="18">
        <v>0</v>
      </c>
      <c r="E71" s="36" t="s">
        <v>41</v>
      </c>
      <c r="F71" s="18">
        <v>0</v>
      </c>
      <c r="G71" s="18">
        <v>0</v>
      </c>
      <c r="H71" s="36" t="s">
        <v>41</v>
      </c>
      <c r="I71" s="14">
        <f>(G71/G$183)*100</f>
        <v>0</v>
      </c>
      <c r="J71" s="19">
        <v>0</v>
      </c>
      <c r="K71" s="19">
        <v>0</v>
      </c>
      <c r="L71" s="36" t="s">
        <v>41</v>
      </c>
      <c r="M71" s="19">
        <v>0</v>
      </c>
      <c r="N71" s="19">
        <v>0</v>
      </c>
      <c r="O71" s="36" t="s">
        <v>41</v>
      </c>
      <c r="P71" s="14">
        <f>(N71/N$183)*100</f>
        <v>0</v>
      </c>
      <c r="Q71" s="19">
        <v>0</v>
      </c>
      <c r="R71" s="20">
        <v>0</v>
      </c>
      <c r="S71" s="36" t="s">
        <v>41</v>
      </c>
      <c r="T71" s="19">
        <v>0</v>
      </c>
      <c r="U71" s="19">
        <v>0</v>
      </c>
      <c r="V71" s="36" t="s">
        <v>41</v>
      </c>
      <c r="W71" s="14">
        <f>(U71/U$183)*100</f>
        <v>0</v>
      </c>
      <c r="X71" s="18">
        <v>0</v>
      </c>
      <c r="Y71" s="18">
        <v>0</v>
      </c>
      <c r="Z71" s="36" t="s">
        <v>41</v>
      </c>
      <c r="AA71" s="18">
        <v>0</v>
      </c>
      <c r="AB71" s="18">
        <v>0</v>
      </c>
      <c r="AC71" s="36" t="s">
        <v>41</v>
      </c>
      <c r="AD71" s="14">
        <f>(AB71/AB$183)*100</f>
        <v>0</v>
      </c>
    </row>
    <row r="72" spans="1:30" ht="15">
      <c r="A72" s="56"/>
      <c r="B72" s="58" t="s">
        <v>65</v>
      </c>
      <c r="C72" s="18">
        <v>36.10145489000002</v>
      </c>
      <c r="D72" s="18">
        <v>35.445007192000006</v>
      </c>
      <c r="E72" s="13">
        <f t="shared" si="60"/>
        <v>-1.8183413937199768</v>
      </c>
      <c r="F72" s="18">
        <v>248.06716718507224</v>
      </c>
      <c r="G72" s="18">
        <v>355.9223302189831</v>
      </c>
      <c r="H72" s="13">
        <f t="shared" si="61"/>
        <v>43.47820965498622</v>
      </c>
      <c r="I72" s="14">
        <f>(G72/G$184)*100</f>
        <v>8.087784323529482</v>
      </c>
      <c r="J72" s="19">
        <v>35</v>
      </c>
      <c r="K72" s="19">
        <v>10</v>
      </c>
      <c r="L72" s="13">
        <f t="shared" si="62"/>
        <v>-71.42857142857143</v>
      </c>
      <c r="M72" s="19">
        <v>268</v>
      </c>
      <c r="N72" s="19">
        <v>209</v>
      </c>
      <c r="O72" s="13">
        <f t="shared" si="63"/>
        <v>-22.01492537313433</v>
      </c>
      <c r="P72" s="14">
        <f>(N72/N$184)*100</f>
        <v>0.8012574758472626</v>
      </c>
      <c r="Q72" s="19">
        <v>1464508</v>
      </c>
      <c r="R72" s="21">
        <v>1635436</v>
      </c>
      <c r="S72" s="13">
        <f t="shared" si="64"/>
        <v>11.67135993794503</v>
      </c>
      <c r="T72" s="19">
        <v>12481548</v>
      </c>
      <c r="U72" s="19">
        <v>18084703</v>
      </c>
      <c r="V72" s="13">
        <f t="shared" si="65"/>
        <v>44.89150704704256</v>
      </c>
      <c r="W72" s="14">
        <f>(U72/U$184)*100</f>
        <v>25.22466394749111</v>
      </c>
      <c r="X72" s="18">
        <v>8686.498118999998</v>
      </c>
      <c r="Y72" s="18">
        <v>19143.419442399998</v>
      </c>
      <c r="Z72" s="13">
        <f t="shared" si="66"/>
        <v>120.38132260142382</v>
      </c>
      <c r="AA72" s="18">
        <v>76100.9919692</v>
      </c>
      <c r="AB72" s="18">
        <v>356516.8571587999</v>
      </c>
      <c r="AC72" s="13">
        <f t="shared" si="67"/>
        <v>368.478593949329</v>
      </c>
      <c r="AD72" s="14">
        <f>(AB72/AB$184)*100</f>
        <v>24.752862389641802</v>
      </c>
    </row>
    <row r="73" spans="1:30" ht="14.25">
      <c r="A73" s="56"/>
      <c r="B73" s="59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19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s="53" customFormat="1" ht="15">
      <c r="A74" s="54">
        <v>11</v>
      </c>
      <c r="B74" s="55" t="s">
        <v>75</v>
      </c>
      <c r="C74" s="6">
        <f>C75+C76+C77+C78+C79</f>
        <v>933.2360982</v>
      </c>
      <c r="D74" s="6">
        <f>D75+D76+D77+D78+D79</f>
        <v>1048.35558804</v>
      </c>
      <c r="E74" s="7">
        <f aca="true" t="shared" si="68" ref="E74:E79">((D74-C74)/C74)*100</f>
        <v>12.335516174528525</v>
      </c>
      <c r="F74" s="6">
        <f>F75+F76+F77+F78+F79</f>
        <v>7761.078288979999</v>
      </c>
      <c r="G74" s="6">
        <f>G75+G76+G77+G78+G79</f>
        <v>9220.88838695</v>
      </c>
      <c r="H74" s="7">
        <f aca="true" t="shared" si="69" ref="H74:H79">((G74-F74)/F74)*100</f>
        <v>18.809372146687327</v>
      </c>
      <c r="I74" s="8">
        <f>(G74/G$179)*100</f>
        <v>4.28970304670239</v>
      </c>
      <c r="J74" s="9">
        <f>J75+J76+J77+J78+J79</f>
        <v>89721</v>
      </c>
      <c r="K74" s="9">
        <f>K75+K76+K77+K78+K79</f>
        <v>75755</v>
      </c>
      <c r="L74" s="7">
        <f aca="true" t="shared" si="70" ref="L74:L79">((K74-J74)/J74)*100</f>
        <v>-15.566032478461006</v>
      </c>
      <c r="M74" s="9">
        <f>M75+M76+M77+M78+M79</f>
        <v>716082</v>
      </c>
      <c r="N74" s="9">
        <f>N75+N76+N77+N78+N79</f>
        <v>632307</v>
      </c>
      <c r="O74" s="7">
        <f aca="true" t="shared" si="71" ref="O74:O79">((N74-M74)/M74)*100</f>
        <v>-11.699079155739147</v>
      </c>
      <c r="P74" s="8">
        <f>(N74/N$179)*100</f>
        <v>2.5024805865974353</v>
      </c>
      <c r="Q74" s="9">
        <f>Q75+Q76+Q77+Q78+Q79</f>
        <v>2033157</v>
      </c>
      <c r="R74" s="9">
        <f>R75+R76+R77+R78+R79</f>
        <v>2921153</v>
      </c>
      <c r="S74" s="7">
        <f aca="true" t="shared" si="72" ref="S74:S79">((R74-Q74)/Q74)*100</f>
        <v>43.67572204212464</v>
      </c>
      <c r="T74" s="9">
        <f>T75+T76+T77+T78+T79</f>
        <v>16218531</v>
      </c>
      <c r="U74" s="9">
        <f>U75+U76+U77+U78+U79</f>
        <v>23612053</v>
      </c>
      <c r="V74" s="7">
        <f aca="true" t="shared" si="73" ref="V74:V79">((U74-T74)/T74)*100</f>
        <v>45.586878367714064</v>
      </c>
      <c r="W74" s="8">
        <f>(U74/U$179)*100</f>
        <v>13.188199014659652</v>
      </c>
      <c r="X74" s="6">
        <f>X75+X76+X77+X78+X79</f>
        <v>42528.882265969994</v>
      </c>
      <c r="Y74" s="6">
        <f>Y75+Y76+Y77+Y78+Y79</f>
        <v>65108.855483110005</v>
      </c>
      <c r="Z74" s="7">
        <f aca="true" t="shared" si="74" ref="Z74:Z79">((Y74-X74)/X74)*100</f>
        <v>53.093267478622764</v>
      </c>
      <c r="AA74" s="6">
        <f>AA75+AA76+AA77+AA78+AA79</f>
        <v>343517.71471751004</v>
      </c>
      <c r="AB74" s="6">
        <f>AB75+AB76+AB77+AB78+AB79</f>
        <v>468191.06108766</v>
      </c>
      <c r="AC74" s="7">
        <f aca="true" t="shared" si="75" ref="AC74:AC79">((AB74-AA74)/AA74)*100</f>
        <v>36.29313453970619</v>
      </c>
      <c r="AD74" s="8">
        <f>(AB74/AB$179)*100</f>
        <v>11.653106709874171</v>
      </c>
    </row>
    <row r="75" spans="1:30" ht="14.25">
      <c r="A75" s="56"/>
      <c r="B75" s="57" t="s">
        <v>61</v>
      </c>
      <c r="C75" s="18">
        <v>108.65742920000001</v>
      </c>
      <c r="D75" s="18">
        <v>127.75503274000002</v>
      </c>
      <c r="E75" s="13">
        <f t="shared" si="68"/>
        <v>17.57597587261894</v>
      </c>
      <c r="F75" s="18">
        <v>844.14119081</v>
      </c>
      <c r="G75" s="18">
        <v>1057.0485574999998</v>
      </c>
      <c r="H75" s="13">
        <f t="shared" si="69"/>
        <v>25.221772022012505</v>
      </c>
      <c r="I75" s="14">
        <f>(G75/G$180)*100</f>
        <v>3.8940946391709406</v>
      </c>
      <c r="J75" s="19">
        <v>1377</v>
      </c>
      <c r="K75" s="19">
        <v>1931</v>
      </c>
      <c r="L75" s="13">
        <f t="shared" si="70"/>
        <v>40.2323892519971</v>
      </c>
      <c r="M75" s="19">
        <v>36505</v>
      </c>
      <c r="N75" s="19">
        <v>14639</v>
      </c>
      <c r="O75" s="13">
        <f t="shared" si="71"/>
        <v>-59.898644021366934</v>
      </c>
      <c r="P75" s="14">
        <f>(N75/N$180)*100</f>
        <v>1.567361534920074</v>
      </c>
      <c r="Q75" s="19">
        <v>0</v>
      </c>
      <c r="R75" s="15">
        <v>0</v>
      </c>
      <c r="S75" s="36" t="s">
        <v>41</v>
      </c>
      <c r="T75" s="19">
        <v>0</v>
      </c>
      <c r="U75" s="19">
        <v>0</v>
      </c>
      <c r="V75" s="36" t="s">
        <v>41</v>
      </c>
      <c r="W75" s="36" t="s">
        <v>41</v>
      </c>
      <c r="X75" s="18">
        <v>192.73981828</v>
      </c>
      <c r="Y75" s="18">
        <v>309.15544327</v>
      </c>
      <c r="Z75" s="13">
        <f t="shared" si="74"/>
        <v>60.400401966177455</v>
      </c>
      <c r="AA75" s="18">
        <v>8948.663124960001</v>
      </c>
      <c r="AB75" s="18">
        <v>2371.5706630799996</v>
      </c>
      <c r="AC75" s="13">
        <f t="shared" si="75"/>
        <v>-73.4980451273765</v>
      </c>
      <c r="AD75" s="14">
        <f>(AB75/AB$180)*100</f>
        <v>10.094955253844686</v>
      </c>
    </row>
    <row r="76" spans="1:30" ht="14.25">
      <c r="A76" s="56"/>
      <c r="B76" s="57" t="s">
        <v>62</v>
      </c>
      <c r="C76" s="18">
        <v>643.0543065</v>
      </c>
      <c r="D76" s="18">
        <v>609.6967719999999</v>
      </c>
      <c r="E76" s="13">
        <f t="shared" si="68"/>
        <v>-5.187358853338175</v>
      </c>
      <c r="F76" s="18">
        <v>5384.91725554</v>
      </c>
      <c r="G76" s="18">
        <v>5471.63013278</v>
      </c>
      <c r="H76" s="13">
        <f t="shared" si="69"/>
        <v>1.6102917301243573</v>
      </c>
      <c r="I76" s="14">
        <f>(G76/G$181)*100</f>
        <v>9.313909328092276</v>
      </c>
      <c r="J76" s="19">
        <v>88254</v>
      </c>
      <c r="K76" s="19">
        <v>73665</v>
      </c>
      <c r="L76" s="13">
        <f t="shared" si="70"/>
        <v>-16.530695492555576</v>
      </c>
      <c r="M76" s="19">
        <v>678533</v>
      </c>
      <c r="N76" s="19">
        <v>616237</v>
      </c>
      <c r="O76" s="13">
        <f t="shared" si="71"/>
        <v>-9.180983091463496</v>
      </c>
      <c r="P76" s="14">
        <f>(N76/N$181)*100</f>
        <v>2.5356766428702366</v>
      </c>
      <c r="Q76" s="19">
        <v>0</v>
      </c>
      <c r="R76" s="21">
        <v>0</v>
      </c>
      <c r="S76" s="36" t="s">
        <v>41</v>
      </c>
      <c r="T76" s="19">
        <v>0</v>
      </c>
      <c r="U76" s="19">
        <v>0</v>
      </c>
      <c r="V76" s="36" t="s">
        <v>41</v>
      </c>
      <c r="W76" s="36" t="s">
        <v>41</v>
      </c>
      <c r="X76" s="18">
        <v>24077.8399929</v>
      </c>
      <c r="Y76" s="18">
        <v>25316.0187047</v>
      </c>
      <c r="Z76" s="13">
        <f t="shared" si="74"/>
        <v>5.142399451799288</v>
      </c>
      <c r="AA76" s="18">
        <v>177916.77766960004</v>
      </c>
      <c r="AB76" s="18">
        <v>213128.56233927</v>
      </c>
      <c r="AC76" s="13">
        <f t="shared" si="75"/>
        <v>19.791154679667102</v>
      </c>
      <c r="AD76" s="14">
        <f>(AB76/AB$181)*100</f>
        <v>13.342972992895294</v>
      </c>
    </row>
    <row r="77" spans="1:30" ht="14.25">
      <c r="A77" s="56"/>
      <c r="B77" s="57" t="s">
        <v>63</v>
      </c>
      <c r="C77" s="18">
        <v>147.04997788999998</v>
      </c>
      <c r="D77" s="18">
        <v>213.75813452</v>
      </c>
      <c r="E77" s="13">
        <f t="shared" si="68"/>
        <v>45.36427518533919</v>
      </c>
      <c r="F77" s="18">
        <v>916.6776585900001</v>
      </c>
      <c r="G77" s="18">
        <v>1686.4964887200001</v>
      </c>
      <c r="H77" s="13">
        <f t="shared" si="69"/>
        <v>83.97922900336712</v>
      </c>
      <c r="I77" s="14">
        <f>(G77/G$182)*100</f>
        <v>1.7232167932026219</v>
      </c>
      <c r="J77" s="19">
        <v>10</v>
      </c>
      <c r="K77" s="19">
        <v>18</v>
      </c>
      <c r="L77" s="13">
        <f t="shared" si="70"/>
        <v>80</v>
      </c>
      <c r="M77" s="19">
        <v>102</v>
      </c>
      <c r="N77" s="19">
        <v>120</v>
      </c>
      <c r="O77" s="13">
        <f t="shared" si="71"/>
        <v>17.647058823529413</v>
      </c>
      <c r="P77" s="14">
        <f>(N77/N$182)*100</f>
        <v>6.166495375128469</v>
      </c>
      <c r="Q77" s="19">
        <v>1821500</v>
      </c>
      <c r="R77" s="21">
        <v>2525948</v>
      </c>
      <c r="S77" s="13">
        <f t="shared" si="72"/>
        <v>38.67405984079056</v>
      </c>
      <c r="T77" s="19">
        <v>13454561</v>
      </c>
      <c r="U77" s="19">
        <v>20965282</v>
      </c>
      <c r="V77" s="13">
        <f t="shared" si="73"/>
        <v>55.82286185331502</v>
      </c>
      <c r="W77" s="14">
        <f>(U77/U$182)*100</f>
        <v>20.712461756433242</v>
      </c>
      <c r="X77" s="18">
        <v>9496.4492974</v>
      </c>
      <c r="Y77" s="18">
        <v>13562.5152438</v>
      </c>
      <c r="Z77" s="13">
        <f t="shared" si="74"/>
        <v>42.81669726297842</v>
      </c>
      <c r="AA77" s="18">
        <v>59574.485608099996</v>
      </c>
      <c r="AB77" s="18">
        <v>112140.6838387</v>
      </c>
      <c r="AC77" s="13">
        <f t="shared" si="75"/>
        <v>88.23609250509901</v>
      </c>
      <c r="AD77" s="14">
        <f>(AB77/AB$182)*100</f>
        <v>12.915950248845093</v>
      </c>
    </row>
    <row r="78" spans="1:30" ht="14.25">
      <c r="A78" s="56"/>
      <c r="B78" s="57" t="s">
        <v>64</v>
      </c>
      <c r="C78" s="18">
        <v>0</v>
      </c>
      <c r="D78" s="18">
        <v>0</v>
      </c>
      <c r="E78" s="36" t="s">
        <v>41</v>
      </c>
      <c r="F78" s="18">
        <v>0</v>
      </c>
      <c r="G78" s="18">
        <v>0</v>
      </c>
      <c r="H78" s="36" t="s">
        <v>41</v>
      </c>
      <c r="I78" s="14">
        <f>(G78/G$183)*100</f>
        <v>0</v>
      </c>
      <c r="J78" s="19">
        <v>0</v>
      </c>
      <c r="K78" s="19">
        <v>0</v>
      </c>
      <c r="L78" s="36" t="s">
        <v>41</v>
      </c>
      <c r="M78" s="19">
        <v>0</v>
      </c>
      <c r="N78" s="19">
        <v>0</v>
      </c>
      <c r="O78" s="36" t="s">
        <v>41</v>
      </c>
      <c r="P78" s="14">
        <f>(N78/N$183)*100</f>
        <v>0</v>
      </c>
      <c r="Q78" s="19">
        <v>0</v>
      </c>
      <c r="R78" s="21">
        <v>0</v>
      </c>
      <c r="S78" s="36" t="s">
        <v>41</v>
      </c>
      <c r="T78" s="19">
        <v>0</v>
      </c>
      <c r="U78" s="19">
        <v>0</v>
      </c>
      <c r="V78" s="36" t="s">
        <v>41</v>
      </c>
      <c r="W78" s="14">
        <f>(U78/U$183)*100</f>
        <v>0</v>
      </c>
      <c r="X78" s="18">
        <v>0</v>
      </c>
      <c r="Y78" s="18">
        <v>0</v>
      </c>
      <c r="Z78" s="36" t="s">
        <v>41</v>
      </c>
      <c r="AA78" s="18">
        <v>0</v>
      </c>
      <c r="AB78" s="18">
        <v>0</v>
      </c>
      <c r="AC78" s="36" t="s">
        <v>41</v>
      </c>
      <c r="AD78" s="14">
        <f>(AB78/AB$183)*100</f>
        <v>0</v>
      </c>
    </row>
    <row r="79" spans="1:30" ht="15">
      <c r="A79" s="56"/>
      <c r="B79" s="58" t="s">
        <v>65</v>
      </c>
      <c r="C79" s="18">
        <v>34.474384609999994</v>
      </c>
      <c r="D79" s="18">
        <v>97.14564877999999</v>
      </c>
      <c r="E79" s="13">
        <f t="shared" si="68"/>
        <v>181.79081332120697</v>
      </c>
      <c r="F79" s="18">
        <v>615.34218404</v>
      </c>
      <c r="G79" s="18">
        <v>1005.71320795</v>
      </c>
      <c r="H79" s="13">
        <f t="shared" si="69"/>
        <v>63.439665609634865</v>
      </c>
      <c r="I79" s="14">
        <f>(G79/G$184)*100</f>
        <v>22.853276759061657</v>
      </c>
      <c r="J79" s="19">
        <v>80</v>
      </c>
      <c r="K79" s="19">
        <v>141</v>
      </c>
      <c r="L79" s="13">
        <f t="shared" si="70"/>
        <v>76.25</v>
      </c>
      <c r="M79" s="19">
        <v>942</v>
      </c>
      <c r="N79" s="19">
        <v>1311</v>
      </c>
      <c r="O79" s="13">
        <f t="shared" si="71"/>
        <v>39.171974522293</v>
      </c>
      <c r="P79" s="14">
        <f>(N79/N$184)*100</f>
        <v>5.026069621223739</v>
      </c>
      <c r="Q79" s="19">
        <v>211657</v>
      </c>
      <c r="R79" s="21">
        <v>395205</v>
      </c>
      <c r="S79" s="13">
        <f t="shared" si="72"/>
        <v>86.71955097161917</v>
      </c>
      <c r="T79" s="19">
        <v>2763970</v>
      </c>
      <c r="U79" s="19">
        <v>2646771</v>
      </c>
      <c r="V79" s="13">
        <f t="shared" si="73"/>
        <v>-4.240241391910911</v>
      </c>
      <c r="W79" s="14">
        <f>(U79/U$184)*100</f>
        <v>3.691733783018996</v>
      </c>
      <c r="X79" s="18">
        <v>8761.85315739</v>
      </c>
      <c r="Y79" s="18">
        <v>25921.16609134</v>
      </c>
      <c r="Z79" s="13">
        <f t="shared" si="74"/>
        <v>195.84113800717307</v>
      </c>
      <c r="AA79" s="18">
        <v>97077.78831485</v>
      </c>
      <c r="AB79" s="18">
        <v>140550.24424661</v>
      </c>
      <c r="AC79" s="13">
        <f t="shared" si="75"/>
        <v>44.78105309812669</v>
      </c>
      <c r="AD79" s="14">
        <f>(AB79/AB$184)*100</f>
        <v>9.758362851036956</v>
      </c>
    </row>
    <row r="80" spans="1:30" ht="14.25">
      <c r="A80" s="56"/>
      <c r="B80" s="59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53" customFormat="1" ht="15">
      <c r="A81" s="54">
        <v>12</v>
      </c>
      <c r="B81" s="55" t="s">
        <v>76</v>
      </c>
      <c r="C81" s="6">
        <f>C82+C83+C84+C85+C86</f>
        <v>88.68439635</v>
      </c>
      <c r="D81" s="6">
        <f>D82+D83+D84+D85+D86</f>
        <v>51.58907673200001</v>
      </c>
      <c r="E81" s="7">
        <f>((D81-C81)/C81)*100</f>
        <v>-41.828462666194824</v>
      </c>
      <c r="F81" s="6">
        <f>F82+F83+F84+F85+F86</f>
        <v>605.2314422865</v>
      </c>
      <c r="G81" s="6">
        <f>G82+G83+G84+G85+G86</f>
        <v>443.3478614690499</v>
      </c>
      <c r="H81" s="7">
        <f>((G81-F81)/F81)*100</f>
        <v>-26.747384472602942</v>
      </c>
      <c r="I81" s="8">
        <f>(G81/G$179)*100</f>
        <v>0.2062524338527258</v>
      </c>
      <c r="J81" s="9">
        <f>J82+J83+J84+J85+J86</f>
        <v>9186</v>
      </c>
      <c r="K81" s="9">
        <f>K82+K83+K84+K85+K86</f>
        <v>3251</v>
      </c>
      <c r="L81" s="7">
        <f>((K81-J81)/J81)*100</f>
        <v>-64.60918789462225</v>
      </c>
      <c r="M81" s="9">
        <f>M82+M83+M84+M85+M86</f>
        <v>81068</v>
      </c>
      <c r="N81" s="9">
        <f>N82+N83+N84+N85+N86</f>
        <v>39860</v>
      </c>
      <c r="O81" s="7">
        <f>((N81-M81)/M81)*100</f>
        <v>-50.83140079932896</v>
      </c>
      <c r="P81" s="8">
        <f>(N81/N$179)*100</f>
        <v>0.1577538698476749</v>
      </c>
      <c r="Q81" s="9">
        <f>Q82+Q83+Q84+Q85+Q86</f>
        <v>18074</v>
      </c>
      <c r="R81" s="9">
        <f>R82+R83+R84+R85+R86</f>
        <v>38</v>
      </c>
      <c r="S81" s="7">
        <f>((R81-Q81)/Q81)*100</f>
        <v>-99.78975323669358</v>
      </c>
      <c r="T81" s="9">
        <f>T82+T83+T84+T85+T86</f>
        <v>174882</v>
      </c>
      <c r="U81" s="9">
        <f>U82+U83+U84+U85+U86</f>
        <v>66812</v>
      </c>
      <c r="V81" s="7">
        <f>((U81-T81)/T81)*100</f>
        <v>-61.79595384316282</v>
      </c>
      <c r="W81" s="8">
        <f>(U81/U$179)*100</f>
        <v>0.037316956410670454</v>
      </c>
      <c r="X81" s="6">
        <f>X82+X83+X84+X85+X86</f>
        <v>1368.2830594889</v>
      </c>
      <c r="Y81" s="6">
        <f>Y82+Y83+Y84+Y85+Y86</f>
        <v>976.7667932636002</v>
      </c>
      <c r="Z81" s="7">
        <f>((Y81-X81)/X81)*100</f>
        <v>-28.61368950745794</v>
      </c>
      <c r="AA81" s="6">
        <f>AA82+AA83+AA84+AA85+AA86</f>
        <v>10829.9969978389</v>
      </c>
      <c r="AB81" s="6">
        <f>AB82+AB83+AB84+AB85+AB86</f>
        <v>9743.3772399611</v>
      </c>
      <c r="AC81" s="7">
        <f>((AB81-AA81)/AA81)*100</f>
        <v>-10.033426215119281</v>
      </c>
      <c r="AD81" s="8">
        <f>(AB81/AB$179)*100</f>
        <v>0.242509146646368</v>
      </c>
    </row>
    <row r="82" spans="1:30" ht="14.25">
      <c r="A82" s="56"/>
      <c r="B82" s="57" t="s">
        <v>61</v>
      </c>
      <c r="C82" s="18">
        <v>32.1603254</v>
      </c>
      <c r="D82" s="18">
        <v>12.787851799999999</v>
      </c>
      <c r="E82" s="13">
        <f>((D82-C82)/C82)*100</f>
        <v>-60.237181555383145</v>
      </c>
      <c r="F82" s="18">
        <v>159.709028624</v>
      </c>
      <c r="G82" s="18">
        <v>107.350336435</v>
      </c>
      <c r="H82" s="13">
        <f>((G82-F82)/F82)*100</f>
        <v>-32.783802293524126</v>
      </c>
      <c r="I82" s="14">
        <f>(G82/G$180)*100</f>
        <v>0.395471302296092</v>
      </c>
      <c r="J82" s="19">
        <v>829</v>
      </c>
      <c r="K82" s="19">
        <v>323</v>
      </c>
      <c r="L82" s="13">
        <f>((K82-J82)/J82)*100</f>
        <v>-61.03739445114596</v>
      </c>
      <c r="M82" s="19">
        <v>6267</v>
      </c>
      <c r="N82" s="19">
        <v>3661</v>
      </c>
      <c r="O82" s="13">
        <f>((N82-M82)/M82)*100</f>
        <v>-41.58289452688687</v>
      </c>
      <c r="P82" s="14">
        <f>(N82/N$180)*100</f>
        <v>0.3919742181393805</v>
      </c>
      <c r="Q82" s="19">
        <v>0</v>
      </c>
      <c r="R82" s="15">
        <v>0</v>
      </c>
      <c r="S82" s="36" t="s">
        <v>41</v>
      </c>
      <c r="T82" s="19">
        <v>0</v>
      </c>
      <c r="U82" s="19">
        <v>0</v>
      </c>
      <c r="V82" s="36" t="s">
        <v>41</v>
      </c>
      <c r="W82" s="36" t="s">
        <v>41</v>
      </c>
      <c r="X82" s="18">
        <v>49.8957895</v>
      </c>
      <c r="Y82" s="18">
        <v>29.1704662</v>
      </c>
      <c r="Z82" s="13">
        <f>((Y82-X82)/X82)*100</f>
        <v>-41.537218886976426</v>
      </c>
      <c r="AA82" s="18">
        <v>368.6561307</v>
      </c>
      <c r="AB82" s="18">
        <v>199.0571674</v>
      </c>
      <c r="AC82" s="13">
        <f>((AB82-AA82)/AA82)*100</f>
        <v>-46.00465018117764</v>
      </c>
      <c r="AD82" s="14">
        <f>(AB82/AB$180)*100</f>
        <v>0.8473174462574663</v>
      </c>
    </row>
    <row r="83" spans="1:30" ht="14.25">
      <c r="A83" s="56"/>
      <c r="B83" s="57" t="s">
        <v>62</v>
      </c>
      <c r="C83" s="18">
        <v>37.875101388</v>
      </c>
      <c r="D83" s="18">
        <v>23.989963279000005</v>
      </c>
      <c r="E83" s="13">
        <f>((D83-C83)/C83)*100</f>
        <v>-36.660332514381686</v>
      </c>
      <c r="F83" s="18">
        <v>323.196963648</v>
      </c>
      <c r="G83" s="18">
        <v>221.534995832</v>
      </c>
      <c r="H83" s="13">
        <f>((G83-F83)/F83)*100</f>
        <v>-31.455112284632108</v>
      </c>
      <c r="I83" s="14">
        <f>(G83/G$181)*100</f>
        <v>0.37710093959333607</v>
      </c>
      <c r="J83" s="19">
        <v>8357</v>
      </c>
      <c r="K83" s="19">
        <v>2928</v>
      </c>
      <c r="L83" s="13">
        <f>((K83-J83)/J83)*100</f>
        <v>-64.96350364963503</v>
      </c>
      <c r="M83" s="19">
        <v>74797</v>
      </c>
      <c r="N83" s="19">
        <v>36197</v>
      </c>
      <c r="O83" s="13">
        <f>((N83-M83)/M83)*100</f>
        <v>-51.60634784817573</v>
      </c>
      <c r="P83" s="14">
        <f>(N83/N$181)*100</f>
        <v>0.1489425130947573</v>
      </c>
      <c r="Q83" s="19">
        <v>0</v>
      </c>
      <c r="R83" s="15">
        <v>0</v>
      </c>
      <c r="S83" s="36" t="s">
        <v>41</v>
      </c>
      <c r="T83" s="19">
        <v>0</v>
      </c>
      <c r="U83" s="19">
        <v>0</v>
      </c>
      <c r="V83" s="36" t="s">
        <v>41</v>
      </c>
      <c r="W83" s="36" t="s">
        <v>41</v>
      </c>
      <c r="X83" s="18">
        <v>691.3883837000001</v>
      </c>
      <c r="Y83" s="18">
        <v>372.1353446999999</v>
      </c>
      <c r="Z83" s="13">
        <f>((Y83-X83)/X83)*100</f>
        <v>-46.175644041269734</v>
      </c>
      <c r="AA83" s="18">
        <v>5953.7217866</v>
      </c>
      <c r="AB83" s="18">
        <v>4455.7934194</v>
      </c>
      <c r="AC83" s="13">
        <f>((AB83-AA83)/AA83)*100</f>
        <v>-25.15952912968451</v>
      </c>
      <c r="AD83" s="14">
        <f>(AB83/AB$181)*100</f>
        <v>0.27895618777896747</v>
      </c>
    </row>
    <row r="84" spans="1:30" ht="14.25">
      <c r="A84" s="56"/>
      <c r="B84" s="57" t="s">
        <v>63</v>
      </c>
      <c r="C84" s="18">
        <v>18.525737681999995</v>
      </c>
      <c r="D84" s="18">
        <v>14.811261652999999</v>
      </c>
      <c r="E84" s="13">
        <f>((D84-C84)/C84)*100</f>
        <v>-20.050354230207315</v>
      </c>
      <c r="F84" s="18">
        <v>121.13695121500002</v>
      </c>
      <c r="G84" s="18">
        <v>114.13430424999997</v>
      </c>
      <c r="H84" s="13">
        <f>((G84-F84)/F84)*100</f>
        <v>-5.780768704151551</v>
      </c>
      <c r="I84" s="14">
        <f>(G84/G$182)*100</f>
        <v>0.11661936510367128</v>
      </c>
      <c r="J84" s="19">
        <v>0</v>
      </c>
      <c r="K84" s="19">
        <v>0</v>
      </c>
      <c r="L84" s="36" t="s">
        <v>41</v>
      </c>
      <c r="M84" s="19">
        <v>4</v>
      </c>
      <c r="N84" s="19">
        <v>2</v>
      </c>
      <c r="O84" s="13">
        <f>((N84-M84)/M84)*100</f>
        <v>-50</v>
      </c>
      <c r="P84" s="14">
        <f>(N84/N$182)*100</f>
        <v>0.10277492291880781</v>
      </c>
      <c r="Q84" s="19">
        <v>2181</v>
      </c>
      <c r="R84" s="15">
        <v>38</v>
      </c>
      <c r="S84" s="13">
        <f>((R84-Q84)/Q84)*100</f>
        <v>-98.25767996331957</v>
      </c>
      <c r="T84" s="19">
        <v>16124</v>
      </c>
      <c r="U84" s="19">
        <v>12868</v>
      </c>
      <c r="V84" s="13">
        <f>((U84-T84)/T84)*100</f>
        <v>-20.193500372116098</v>
      </c>
      <c r="W84" s="14">
        <f>(U84/U$182)*100</f>
        <v>0.012712824844511177</v>
      </c>
      <c r="X84" s="18">
        <v>584.8373862889001</v>
      </c>
      <c r="Y84" s="18">
        <v>575.4609823636002</v>
      </c>
      <c r="Z84" s="13">
        <f>((Y84-X84)/X84)*100</f>
        <v>-1.6032497485836332</v>
      </c>
      <c r="AA84" s="18">
        <v>4101.0385305389</v>
      </c>
      <c r="AB84" s="18">
        <v>4976.112933161099</v>
      </c>
      <c r="AC84" s="13">
        <f>((AB84-AA84)/AA84)*100</f>
        <v>21.337873226643627</v>
      </c>
      <c r="AD84" s="14">
        <f>(AB84/AB$182)*100</f>
        <v>0.5731303294867481</v>
      </c>
    </row>
    <row r="85" spans="1:30" ht="14.25">
      <c r="A85" s="56"/>
      <c r="B85" s="57" t="s">
        <v>64</v>
      </c>
      <c r="C85" s="18">
        <v>0.12323188</v>
      </c>
      <c r="D85" s="18">
        <v>0</v>
      </c>
      <c r="E85" s="13">
        <f>((D85-C85)/C85)*100</f>
        <v>-100</v>
      </c>
      <c r="F85" s="18">
        <v>1.1884987994999943</v>
      </c>
      <c r="G85" s="18">
        <v>0.32822495205</v>
      </c>
      <c r="H85" s="13">
        <f>((G85-F85)/F85)*100</f>
        <v>-72.38323234419039</v>
      </c>
      <c r="I85" s="14">
        <f>(G85/G$183)*100</f>
        <v>0.0012250674810856948</v>
      </c>
      <c r="J85" s="19">
        <v>0</v>
      </c>
      <c r="K85" s="19">
        <v>0</v>
      </c>
      <c r="L85" s="36" t="s">
        <v>41</v>
      </c>
      <c r="M85" s="19">
        <v>0</v>
      </c>
      <c r="N85" s="19">
        <v>0</v>
      </c>
      <c r="O85" s="36" t="s">
        <v>41</v>
      </c>
      <c r="P85" s="14">
        <f>(N85/N$183)*100</f>
        <v>0</v>
      </c>
      <c r="Q85" s="19">
        <v>15893</v>
      </c>
      <c r="R85" s="15">
        <v>0</v>
      </c>
      <c r="S85" s="13">
        <f>((R85-Q85)/Q85)*100</f>
        <v>-100</v>
      </c>
      <c r="T85" s="19">
        <v>158758</v>
      </c>
      <c r="U85" s="19">
        <v>53944</v>
      </c>
      <c r="V85" s="13">
        <f>((U85-T85)/T85)*100</f>
        <v>-66.021239874526</v>
      </c>
      <c r="W85" s="14">
        <f>(U85/U$183)*100</f>
        <v>0.8808465035485161</v>
      </c>
      <c r="X85" s="18">
        <v>42.1615</v>
      </c>
      <c r="Y85" s="18">
        <v>0</v>
      </c>
      <c r="Z85" s="13">
        <f>((Y85-X85)/X85)*100</f>
        <v>-100</v>
      </c>
      <c r="AA85" s="18">
        <v>406.58055</v>
      </c>
      <c r="AB85" s="18">
        <v>112.41372</v>
      </c>
      <c r="AC85" s="13">
        <f>((AB85-AA85)/AA85)*100</f>
        <v>-72.35142704194779</v>
      </c>
      <c r="AD85" s="14">
        <f>(AB85/AB$183)*100</f>
        <v>0.12717308004437006</v>
      </c>
    </row>
    <row r="86" spans="1:30" ht="15">
      <c r="A86" s="56"/>
      <c r="B86" s="58" t="s">
        <v>65</v>
      </c>
      <c r="C86" s="18">
        <v>0</v>
      </c>
      <c r="D86" s="18">
        <v>0</v>
      </c>
      <c r="E86" s="36" t="s">
        <v>41</v>
      </c>
      <c r="F86" s="18">
        <v>0</v>
      </c>
      <c r="G86" s="18">
        <v>0</v>
      </c>
      <c r="H86" s="36" t="s">
        <v>41</v>
      </c>
      <c r="I86" s="14">
        <f>(G86/G$184)*100</f>
        <v>0</v>
      </c>
      <c r="J86" s="19">
        <v>0</v>
      </c>
      <c r="K86" s="19">
        <v>0</v>
      </c>
      <c r="L86" s="36" t="s">
        <v>41</v>
      </c>
      <c r="M86" s="19">
        <v>0</v>
      </c>
      <c r="N86" s="19">
        <v>0</v>
      </c>
      <c r="O86" s="36" t="s">
        <v>41</v>
      </c>
      <c r="P86" s="14">
        <f>(N86/N$184)*100</f>
        <v>0</v>
      </c>
      <c r="Q86" s="19">
        <v>0</v>
      </c>
      <c r="R86" s="15">
        <v>0</v>
      </c>
      <c r="S86" s="36" t="s">
        <v>41</v>
      </c>
      <c r="T86" s="19">
        <v>0</v>
      </c>
      <c r="U86" s="19">
        <v>0</v>
      </c>
      <c r="V86" s="36" t="s">
        <v>41</v>
      </c>
      <c r="W86" s="14">
        <f>(U86/U$184)*100</f>
        <v>0</v>
      </c>
      <c r="X86" s="18">
        <v>0</v>
      </c>
      <c r="Y86" s="18">
        <v>0</v>
      </c>
      <c r="Z86" s="36" t="s">
        <v>41</v>
      </c>
      <c r="AA86" s="18">
        <v>0</v>
      </c>
      <c r="AB86" s="18">
        <v>0</v>
      </c>
      <c r="AC86" s="36" t="s">
        <v>41</v>
      </c>
      <c r="AD86" s="14">
        <f>(AB86/AB$184)*100</f>
        <v>0</v>
      </c>
    </row>
    <row r="87" spans="1:30" ht="14.25">
      <c r="A87" s="56"/>
      <c r="B87" s="59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s="53" customFormat="1" ht="15">
      <c r="A88" s="54">
        <v>13</v>
      </c>
      <c r="B88" s="55" t="s">
        <v>77</v>
      </c>
      <c r="C88" s="6">
        <f>C89+C90+C91+C92+C93</f>
        <v>169.35466385199928</v>
      </c>
      <c r="D88" s="6">
        <f>D89+D90+D91+D92+D93</f>
        <v>171.36848652899974</v>
      </c>
      <c r="E88" s="7">
        <f>((D88-C88)/C88)*100</f>
        <v>1.1891155703632477</v>
      </c>
      <c r="F88" s="6">
        <f>F89+F90+F91+F92+F93</f>
        <v>1505.7712620439993</v>
      </c>
      <c r="G88" s="6">
        <f>G89+G90+G91+G92+G93</f>
        <v>1453.6052947980295</v>
      </c>
      <c r="H88" s="7">
        <f>((G88-F88)/F88)*100</f>
        <v>-3.464401835851047</v>
      </c>
      <c r="I88" s="8">
        <f>(G88/G$179)*100</f>
        <v>0.6762401625664145</v>
      </c>
      <c r="J88" s="9">
        <f>J89+J90+J91+J92+J93</f>
        <v>16505</v>
      </c>
      <c r="K88" s="9">
        <f>K89+K90+K91+K92+K93</f>
        <v>13978</v>
      </c>
      <c r="L88" s="7">
        <f>((K88-J88)/J88)*100</f>
        <v>-15.310511966070889</v>
      </c>
      <c r="M88" s="9">
        <f>M89+M90+M91+M92+M93</f>
        <v>135534</v>
      </c>
      <c r="N88" s="9">
        <f>N89+N90+N91+N92+N93</f>
        <v>149496</v>
      </c>
      <c r="O88" s="7">
        <f>((N88-M88)/M88)*100</f>
        <v>10.301474168843242</v>
      </c>
      <c r="P88" s="8">
        <f>(N88/N$179)*100</f>
        <v>0.5916601236013047</v>
      </c>
      <c r="Q88" s="9">
        <f>Q89+Q90+Q91+Q92+Q93</f>
        <v>279798</v>
      </c>
      <c r="R88" s="9">
        <f>R89+R90+R91+R92+R93</f>
        <v>343821</v>
      </c>
      <c r="S88" s="7">
        <f>((R88-Q88)/Q88)*100</f>
        <v>22.88186477387258</v>
      </c>
      <c r="T88" s="9">
        <f>T89+T90+T91+T92+T93</f>
        <v>1893585</v>
      </c>
      <c r="U88" s="9">
        <f>U89+U90+U91+U92+U93</f>
        <v>3472803</v>
      </c>
      <c r="V88" s="7">
        <f>((U88-T88)/T88)*100</f>
        <v>83.39831589286987</v>
      </c>
      <c r="W88" s="8">
        <f>(U88/U$179)*100</f>
        <v>1.9396880526529006</v>
      </c>
      <c r="X88" s="6">
        <f>X89+X90+X91+X92+X93</f>
        <v>7036.12111735</v>
      </c>
      <c r="Y88" s="6">
        <f>Y89+Y90+Y91+Y92+Y93</f>
        <v>14440.141164239996</v>
      </c>
      <c r="Z88" s="7">
        <f>((Y88-X88)/X88)*100</f>
        <v>105.22871797406692</v>
      </c>
      <c r="AA88" s="6">
        <f>AA89+AA90+AA91+AA92+AA93</f>
        <v>92465.7645974</v>
      </c>
      <c r="AB88" s="6">
        <f>AB89+AB90+AB91+AB92+AB93</f>
        <v>114036.238417</v>
      </c>
      <c r="AC88" s="7">
        <f>((AB88-AA88)/AA88)*100</f>
        <v>23.32806516392179</v>
      </c>
      <c r="AD88" s="8">
        <f>(AB88/AB$179)*100</f>
        <v>2.8383208598191203</v>
      </c>
    </row>
    <row r="89" spans="1:30" s="61" customFormat="1" ht="14.25">
      <c r="A89" s="56"/>
      <c r="B89" s="57" t="s">
        <v>61</v>
      </c>
      <c r="C89" s="12">
        <v>2.52336707</v>
      </c>
      <c r="D89" s="12">
        <v>1.0807201000000013</v>
      </c>
      <c r="E89" s="13">
        <f>((D89-C89)/C89)*100</f>
        <v>-57.17150656166717</v>
      </c>
      <c r="F89" s="12">
        <v>17.8925593</v>
      </c>
      <c r="G89" s="12">
        <v>17.025266600000002</v>
      </c>
      <c r="H89" s="13">
        <f>((G89-F89)/F89)*100</f>
        <v>-4.847225516810201</v>
      </c>
      <c r="I89" s="14">
        <f>(G89/G$180)*100</f>
        <v>0.06271991851946317</v>
      </c>
      <c r="J89" s="16">
        <v>3064</v>
      </c>
      <c r="K89" s="16">
        <v>268</v>
      </c>
      <c r="L89" s="13">
        <f>((K89-J89)/J89)*100</f>
        <v>-91.25326370757179</v>
      </c>
      <c r="M89" s="16">
        <v>21717</v>
      </c>
      <c r="N89" s="16">
        <v>15760</v>
      </c>
      <c r="O89" s="13">
        <f>((N89-M89)/M89)*100</f>
        <v>-27.430123866095684</v>
      </c>
      <c r="P89" s="14">
        <f>(N89/N$180)*100</f>
        <v>1.687384233235902</v>
      </c>
      <c r="Q89" s="16">
        <v>0</v>
      </c>
      <c r="R89" s="15">
        <v>0</v>
      </c>
      <c r="S89" s="36" t="s">
        <v>41</v>
      </c>
      <c r="T89" s="16">
        <v>0</v>
      </c>
      <c r="U89" s="16">
        <v>0</v>
      </c>
      <c r="V89" s="36" t="s">
        <v>41</v>
      </c>
      <c r="W89" s="36" t="s">
        <v>41</v>
      </c>
      <c r="X89" s="12">
        <v>4.00464198</v>
      </c>
      <c r="Y89" s="12">
        <v>1.7254990999999995</v>
      </c>
      <c r="Z89" s="13">
        <f>((Y89-X89)/X89)*100</f>
        <v>-56.9125252989532</v>
      </c>
      <c r="AA89" s="12">
        <v>32.281928</v>
      </c>
      <c r="AB89" s="12">
        <v>29.926003299999998</v>
      </c>
      <c r="AC89" s="13">
        <f>((AB89-AA89)/AA89)*100</f>
        <v>-7.297967766980965</v>
      </c>
      <c r="AD89" s="14">
        <f>(AB89/AB$180)*100</f>
        <v>0.12738463539920997</v>
      </c>
    </row>
    <row r="90" spans="1:30" ht="14.25">
      <c r="A90" s="56"/>
      <c r="B90" s="57" t="s">
        <v>62</v>
      </c>
      <c r="C90" s="12">
        <v>69.80509373999999</v>
      </c>
      <c r="D90" s="12">
        <v>70.00670190999999</v>
      </c>
      <c r="E90" s="13">
        <f>((D90-C90)/C90)*100</f>
        <v>0.28881584308291497</v>
      </c>
      <c r="F90" s="12">
        <v>478.6711221</v>
      </c>
      <c r="G90" s="12">
        <v>623.7930928999999</v>
      </c>
      <c r="H90" s="13">
        <f>((G90-F90)/F90)*100</f>
        <v>30.317678276334842</v>
      </c>
      <c r="I90" s="14">
        <f>(G90/G$181)*100</f>
        <v>1.0618320620675703</v>
      </c>
      <c r="J90" s="16">
        <v>13432</v>
      </c>
      <c r="K90" s="16">
        <v>13683</v>
      </c>
      <c r="L90" s="13">
        <f>((K90-J90)/J90)*100</f>
        <v>1.8686718284693271</v>
      </c>
      <c r="M90" s="16">
        <v>113726</v>
      </c>
      <c r="N90" s="16">
        <v>133597</v>
      </c>
      <c r="O90" s="13">
        <f>((N90-M90)/M90)*100</f>
        <v>17.47269753618346</v>
      </c>
      <c r="P90" s="14">
        <f>(N90/N$181)*100</f>
        <v>0.5497216046059146</v>
      </c>
      <c r="Q90" s="16">
        <v>0</v>
      </c>
      <c r="R90" s="20">
        <v>0</v>
      </c>
      <c r="S90" s="36" t="s">
        <v>41</v>
      </c>
      <c r="T90" s="16">
        <v>0</v>
      </c>
      <c r="U90" s="16">
        <v>0</v>
      </c>
      <c r="V90" s="36" t="s">
        <v>41</v>
      </c>
      <c r="W90" s="36" t="s">
        <v>41</v>
      </c>
      <c r="X90" s="12">
        <v>570.2073316000001</v>
      </c>
      <c r="Y90" s="12">
        <v>694.3971538400002</v>
      </c>
      <c r="Z90" s="13">
        <f>((Y90-X90)/X90)*100</f>
        <v>21.77976594785687</v>
      </c>
      <c r="AA90" s="12">
        <v>5143.9676500000005</v>
      </c>
      <c r="AB90" s="12">
        <v>6488.966870800001</v>
      </c>
      <c r="AC90" s="13">
        <f>((AB90-AA90)/AA90)*100</f>
        <v>26.14711662893137</v>
      </c>
      <c r="AD90" s="14">
        <f>(AB90/AB$181)*100</f>
        <v>0.40624357786006376</v>
      </c>
    </row>
    <row r="91" spans="1:30" ht="14.25">
      <c r="A91" s="56"/>
      <c r="B91" s="57" t="s">
        <v>63</v>
      </c>
      <c r="C91" s="12">
        <v>97.0041641409993</v>
      </c>
      <c r="D91" s="12">
        <v>100.22345320699974</v>
      </c>
      <c r="E91" s="13">
        <f>((D91-C91)/C91)*100</f>
        <v>3.3187122372613627</v>
      </c>
      <c r="F91" s="12">
        <v>1008.9626865799993</v>
      </c>
      <c r="G91" s="12">
        <v>812.3955127600296</v>
      </c>
      <c r="H91" s="13">
        <f>((G91-F91)/F91)*100</f>
        <v>-19.482105377579202</v>
      </c>
      <c r="I91" s="14">
        <f>(G91/G$182)*100</f>
        <v>0.8300839045167805</v>
      </c>
      <c r="J91" s="16">
        <v>9</v>
      </c>
      <c r="K91" s="16">
        <v>25</v>
      </c>
      <c r="L91" s="13">
        <f>((K91-J91)/J91)*100</f>
        <v>177.77777777777777</v>
      </c>
      <c r="M91" s="16">
        <v>88</v>
      </c>
      <c r="N91" s="16">
        <v>135</v>
      </c>
      <c r="O91" s="13">
        <f>((N91-M91)/M91)*100</f>
        <v>53.40909090909091</v>
      </c>
      <c r="P91" s="14">
        <f>(N91/N$182)*100</f>
        <v>6.937307297019528</v>
      </c>
      <c r="Q91" s="16">
        <v>279704</v>
      </c>
      <c r="R91" s="15">
        <v>343739</v>
      </c>
      <c r="S91" s="13">
        <f>((R91-Q91)/Q91)*100</f>
        <v>22.89384492177445</v>
      </c>
      <c r="T91" s="16">
        <v>1892625</v>
      </c>
      <c r="U91" s="16">
        <v>3472096</v>
      </c>
      <c r="V91" s="13">
        <f>((U91-T91)/T91)*100</f>
        <v>83.45398586619113</v>
      </c>
      <c r="W91" s="14">
        <f>(U91/U$182)*100</f>
        <v>3.4302260095840746</v>
      </c>
      <c r="X91" s="12">
        <v>6449.23195247</v>
      </c>
      <c r="Y91" s="12">
        <v>13728.106830799996</v>
      </c>
      <c r="Z91" s="13">
        <f>((Y91-X91)/X91)*100</f>
        <v>112.86421285471444</v>
      </c>
      <c r="AA91" s="12">
        <v>87167.3921118</v>
      </c>
      <c r="AB91" s="12">
        <v>107402.8212231</v>
      </c>
      <c r="AC91" s="13">
        <f>((AB91-AA91)/AA91)*100</f>
        <v>23.214448225485803</v>
      </c>
      <c r="AD91" s="14">
        <f>(AB91/AB$182)*100</f>
        <v>12.370260711968607</v>
      </c>
    </row>
    <row r="92" spans="1:30" ht="14.25">
      <c r="A92" s="56"/>
      <c r="B92" s="57" t="s">
        <v>64</v>
      </c>
      <c r="C92" s="12">
        <v>0.022038901000000024</v>
      </c>
      <c r="D92" s="12">
        <v>0.05761131200000001</v>
      </c>
      <c r="E92" s="13">
        <f>((D92-C92)/C92)*100</f>
        <v>161.40737235490982</v>
      </c>
      <c r="F92" s="12">
        <v>0.244894064</v>
      </c>
      <c r="G92" s="12">
        <v>0.391422538</v>
      </c>
      <c r="H92" s="13">
        <f>((G92-F92)/F92)*100</f>
        <v>59.8334118870272</v>
      </c>
      <c r="I92" s="14">
        <f>(G92/G$183)*100</f>
        <v>0.0014609462799000798</v>
      </c>
      <c r="J92" s="16">
        <v>0</v>
      </c>
      <c r="K92" s="16">
        <v>2</v>
      </c>
      <c r="L92" s="36" t="s">
        <v>41</v>
      </c>
      <c r="M92" s="16">
        <v>3</v>
      </c>
      <c r="N92" s="16">
        <v>4</v>
      </c>
      <c r="O92" s="13">
        <f>((N92-M92)/M92)*100</f>
        <v>33.33333333333333</v>
      </c>
      <c r="P92" s="14">
        <f>(N92/N$183)*100</f>
        <v>0.15847860538827258</v>
      </c>
      <c r="Q92" s="16">
        <v>94</v>
      </c>
      <c r="R92" s="15">
        <v>82</v>
      </c>
      <c r="S92" s="13">
        <f>((R92-Q92)/Q92)*100</f>
        <v>-12.76595744680851</v>
      </c>
      <c r="T92" s="16">
        <v>960</v>
      </c>
      <c r="U92" s="16">
        <v>707</v>
      </c>
      <c r="V92" s="13">
        <f>((U92-T92)/T92)*100</f>
        <v>-26.354166666666668</v>
      </c>
      <c r="W92" s="14">
        <f>(U92/U$183)*100</f>
        <v>0.011544536519516554</v>
      </c>
      <c r="X92" s="12">
        <v>12.677191299999995</v>
      </c>
      <c r="Y92" s="12">
        <v>15.911680499999983</v>
      </c>
      <c r="Z92" s="13">
        <f>((Y92-X92)/X92)*100</f>
        <v>25.514241470821613</v>
      </c>
      <c r="AA92" s="12">
        <v>122.1229076</v>
      </c>
      <c r="AB92" s="12">
        <v>114.5243198</v>
      </c>
      <c r="AC92" s="13">
        <f>((AB92-AA92)/AA92)*100</f>
        <v>-6.22208228524032</v>
      </c>
      <c r="AD92" s="14">
        <f>(AB92/AB$183)*100</f>
        <v>0.12956079105782137</v>
      </c>
    </row>
    <row r="93" spans="1:30" ht="15">
      <c r="A93" s="56"/>
      <c r="B93" s="58" t="s">
        <v>65</v>
      </c>
      <c r="C93" s="12">
        <v>0</v>
      </c>
      <c r="D93" s="12">
        <v>0</v>
      </c>
      <c r="E93" s="36" t="s">
        <v>41</v>
      </c>
      <c r="F93" s="12">
        <v>0</v>
      </c>
      <c r="G93" s="12">
        <v>0</v>
      </c>
      <c r="H93" s="36" t="s">
        <v>41</v>
      </c>
      <c r="I93" s="14">
        <f>(G93/G$184)*100</f>
        <v>0</v>
      </c>
      <c r="J93" s="16">
        <v>0</v>
      </c>
      <c r="K93" s="16">
        <v>0</v>
      </c>
      <c r="L93" s="36" t="s">
        <v>41</v>
      </c>
      <c r="M93" s="16">
        <v>0</v>
      </c>
      <c r="N93" s="16">
        <v>0</v>
      </c>
      <c r="O93" s="36" t="s">
        <v>41</v>
      </c>
      <c r="P93" s="14">
        <f>(N93/N$184)*100</f>
        <v>0</v>
      </c>
      <c r="Q93" s="16">
        <v>0</v>
      </c>
      <c r="R93" s="15">
        <v>0</v>
      </c>
      <c r="S93" s="36" t="s">
        <v>41</v>
      </c>
      <c r="T93" s="16">
        <v>0</v>
      </c>
      <c r="U93" s="16">
        <v>0</v>
      </c>
      <c r="V93" s="36" t="s">
        <v>41</v>
      </c>
      <c r="W93" s="14">
        <f>(U93/U$184)*100</f>
        <v>0</v>
      </c>
      <c r="X93" s="12">
        <v>0</v>
      </c>
      <c r="Y93" s="12">
        <v>0</v>
      </c>
      <c r="Z93" s="36" t="s">
        <v>41</v>
      </c>
      <c r="AA93" s="12">
        <v>0</v>
      </c>
      <c r="AB93" s="12">
        <v>0</v>
      </c>
      <c r="AC93" s="36" t="s">
        <v>41</v>
      </c>
      <c r="AD93" s="14">
        <f>(AB93/AB$184)*100</f>
        <v>0</v>
      </c>
    </row>
    <row r="94" spans="1:30" ht="14.25">
      <c r="A94" s="56"/>
      <c r="B94" s="59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6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53" customFormat="1" ht="15">
      <c r="A95" s="54">
        <v>14</v>
      </c>
      <c r="B95" s="55" t="s">
        <v>78</v>
      </c>
      <c r="C95" s="6">
        <f>C96+C97+C98+C99+C100</f>
        <v>301.61026379999896</v>
      </c>
      <c r="D95" s="6">
        <f>D96+D97+D98+D99+D100</f>
        <v>387.9172597449946</v>
      </c>
      <c r="E95" s="7">
        <f aca="true" t="shared" si="76" ref="E95:E100">((D95-C95)/C95)*100</f>
        <v>28.61540415024695</v>
      </c>
      <c r="F95" s="6">
        <f>F96+F97+F98+F99+F100</f>
        <v>2675.1414094430147</v>
      </c>
      <c r="G95" s="6">
        <f>G96+G97+G98+G99+G100</f>
        <v>3888.689216098993</v>
      </c>
      <c r="H95" s="7">
        <f aca="true" t="shared" si="77" ref="H95:H100">((G95-F95)/F95)*100</f>
        <v>45.363875059922464</v>
      </c>
      <c r="I95" s="8">
        <f>(G95/G$179)*100</f>
        <v>1.809079697959154</v>
      </c>
      <c r="J95" s="9">
        <f>J96+J97+J98+J99+J100</f>
        <v>28435</v>
      </c>
      <c r="K95" s="9">
        <f>K96+K97+K98+K99+K100</f>
        <v>26296</v>
      </c>
      <c r="L95" s="7">
        <f aca="true" t="shared" si="78" ref="L95:L100">((K95-J95)/J95)*100</f>
        <v>-7.522419553367329</v>
      </c>
      <c r="M95" s="9">
        <f>M96+M97+M98+M99+M100</f>
        <v>236544</v>
      </c>
      <c r="N95" s="9">
        <f>N96+N97+N98+N99+N100</f>
        <v>245047</v>
      </c>
      <c r="O95" s="7">
        <f aca="true" t="shared" si="79" ref="O95:O100">((N95-M95)/M95)*100</f>
        <v>3.5946800595238098</v>
      </c>
      <c r="P95" s="8">
        <f>(N95/N$179)*100</f>
        <v>0.9698221912835724</v>
      </c>
      <c r="Q95" s="9">
        <f>Q96+Q97+Q98+Q99+Q100</f>
        <v>948395</v>
      </c>
      <c r="R95" s="9">
        <f>R96+R97+R98+R99+R100</f>
        <v>1484956</v>
      </c>
      <c r="S95" s="7">
        <f aca="true" t="shared" si="80" ref="S95:S100">((R95-Q95)/Q95)*100</f>
        <v>56.57568839987558</v>
      </c>
      <c r="T95" s="9">
        <f>T96+T97+T98+T99+T100</f>
        <v>9890763</v>
      </c>
      <c r="U95" s="9">
        <f>U96+U97+U98+U99+U100</f>
        <v>12404735</v>
      </c>
      <c r="V95" s="7">
        <f aca="true" t="shared" si="81" ref="V95:V100">((U95-T95)/T95)*100</f>
        <v>25.41737174371684</v>
      </c>
      <c r="W95" s="8">
        <f>(U95/U$179)*100</f>
        <v>6.928500198780433</v>
      </c>
      <c r="X95" s="6">
        <f>X96+X97+X98+X99+X100</f>
        <v>15392.08733233001</v>
      </c>
      <c r="Y95" s="6">
        <f>Y96+Y97+Y98+Y99+Y100</f>
        <v>15740.035242373986</v>
      </c>
      <c r="Z95" s="7">
        <f aca="true" t="shared" si="82" ref="Z95:Z100">((Y95-X95)/X95)*100</f>
        <v>2.260563512481743</v>
      </c>
      <c r="AA95" s="6">
        <f>AA96+AA97+AA98+AA99+AA100</f>
        <v>146557.67030938</v>
      </c>
      <c r="AB95" s="6">
        <f>AB96+AB97+AB98+AB99+AB100</f>
        <v>148763.909511891</v>
      </c>
      <c r="AC95" s="7">
        <f aca="true" t="shared" si="83" ref="AC95:AC100">((AB95-AA95)/AA95)*100</f>
        <v>1.5053727299660808</v>
      </c>
      <c r="AD95" s="8">
        <f>(AB95/AB$179)*100</f>
        <v>3.7026800727311495</v>
      </c>
    </row>
    <row r="96" spans="1:30" ht="14.25">
      <c r="A96" s="56"/>
      <c r="B96" s="57" t="s">
        <v>61</v>
      </c>
      <c r="C96" s="18">
        <v>41.838923199999996</v>
      </c>
      <c r="D96" s="18">
        <v>73.26686849999999</v>
      </c>
      <c r="E96" s="13">
        <f t="shared" si="76"/>
        <v>75.1165252264427</v>
      </c>
      <c r="F96" s="18">
        <v>293.2803379</v>
      </c>
      <c r="G96" s="18">
        <v>558.6747833</v>
      </c>
      <c r="H96" s="13">
        <f t="shared" si="77"/>
        <v>90.49172791477473</v>
      </c>
      <c r="I96" s="14">
        <f>(G96/G$180)*100</f>
        <v>2.058119717635126</v>
      </c>
      <c r="J96" s="19">
        <v>6136</v>
      </c>
      <c r="K96" s="19">
        <v>3416</v>
      </c>
      <c r="L96" s="13">
        <f t="shared" si="78"/>
        <v>-44.32855280312907</v>
      </c>
      <c r="M96" s="19">
        <v>43158</v>
      </c>
      <c r="N96" s="19">
        <v>38037</v>
      </c>
      <c r="O96" s="13">
        <f t="shared" si="79"/>
        <v>-11.865702766578618</v>
      </c>
      <c r="P96" s="14">
        <f>(N96/N$180)*100</f>
        <v>4.0725275431214465</v>
      </c>
      <c r="Q96" s="19">
        <v>0</v>
      </c>
      <c r="R96" s="15">
        <v>0</v>
      </c>
      <c r="S96" s="36" t="s">
        <v>41</v>
      </c>
      <c r="T96" s="19">
        <v>0</v>
      </c>
      <c r="U96" s="19">
        <v>0</v>
      </c>
      <c r="V96" s="36" t="s">
        <v>41</v>
      </c>
      <c r="W96" s="36" t="s">
        <v>41</v>
      </c>
      <c r="X96" s="18">
        <v>368.41800170000005</v>
      </c>
      <c r="Y96" s="18">
        <v>568.2168758</v>
      </c>
      <c r="Z96" s="13">
        <f t="shared" si="82"/>
        <v>54.23157206707143</v>
      </c>
      <c r="AA96" s="18">
        <v>2800.0260596000003</v>
      </c>
      <c r="AB96" s="18">
        <v>3630.7397158000003</v>
      </c>
      <c r="AC96" s="13">
        <f t="shared" si="83"/>
        <v>29.66806874356992</v>
      </c>
      <c r="AD96" s="14">
        <f>(AB96/AB$180)*100</f>
        <v>15.4548019757324</v>
      </c>
    </row>
    <row r="97" spans="1:30" ht="14.25">
      <c r="A97" s="56"/>
      <c r="B97" s="57" t="s">
        <v>62</v>
      </c>
      <c r="C97" s="18">
        <v>135.90519257799812</v>
      </c>
      <c r="D97" s="18">
        <v>153.27391419999478</v>
      </c>
      <c r="E97" s="13">
        <f t="shared" si="76"/>
        <v>12.780027968415169</v>
      </c>
      <c r="F97" s="18">
        <v>1029.4131109970033</v>
      </c>
      <c r="G97" s="18">
        <v>1149.889793712997</v>
      </c>
      <c r="H97" s="13">
        <f t="shared" si="77"/>
        <v>11.703433872073978</v>
      </c>
      <c r="I97" s="14">
        <f>(G97/G$181)*100</f>
        <v>1.9573635308021295</v>
      </c>
      <c r="J97" s="19">
        <v>22247</v>
      </c>
      <c r="K97" s="19">
        <v>22806</v>
      </c>
      <c r="L97" s="13">
        <f t="shared" si="78"/>
        <v>2.5126983413493953</v>
      </c>
      <c r="M97" s="19">
        <v>192802</v>
      </c>
      <c r="N97" s="19">
        <v>206361</v>
      </c>
      <c r="O97" s="13">
        <f t="shared" si="79"/>
        <v>7.0326033962303285</v>
      </c>
      <c r="P97" s="14">
        <f>(N97/N$181)*100</f>
        <v>0.8491290975701636</v>
      </c>
      <c r="Q97" s="19">
        <v>0</v>
      </c>
      <c r="R97" s="15">
        <v>0</v>
      </c>
      <c r="S97" s="36" t="s">
        <v>41</v>
      </c>
      <c r="T97" s="19">
        <v>0</v>
      </c>
      <c r="U97" s="19">
        <v>0</v>
      </c>
      <c r="V97" s="36" t="s">
        <v>41</v>
      </c>
      <c r="W97" s="36" t="s">
        <v>41</v>
      </c>
      <c r="X97" s="18">
        <v>3949.223555700001</v>
      </c>
      <c r="Y97" s="18">
        <v>4376.6492986</v>
      </c>
      <c r="Z97" s="13">
        <f t="shared" si="82"/>
        <v>10.823032347284736</v>
      </c>
      <c r="AA97" s="18">
        <v>32999.843753299996</v>
      </c>
      <c r="AB97" s="18">
        <v>37306.7347554</v>
      </c>
      <c r="AC97" s="13">
        <f t="shared" si="83"/>
        <v>13.051246649218799</v>
      </c>
      <c r="AD97" s="14">
        <f>(AB97/AB$181)*100</f>
        <v>2.3355985177716905</v>
      </c>
    </row>
    <row r="98" spans="1:30" ht="14.25">
      <c r="A98" s="56"/>
      <c r="B98" s="57" t="s">
        <v>63</v>
      </c>
      <c r="C98" s="18">
        <v>87.11509218100083</v>
      </c>
      <c r="D98" s="18">
        <v>103.65754296999985</v>
      </c>
      <c r="E98" s="13">
        <f t="shared" si="76"/>
        <v>18.989190477613715</v>
      </c>
      <c r="F98" s="18">
        <v>756.6785527550109</v>
      </c>
      <c r="G98" s="18">
        <v>939.5512987749962</v>
      </c>
      <c r="H98" s="13">
        <f t="shared" si="77"/>
        <v>24.16782467986692</v>
      </c>
      <c r="I98" s="14">
        <f>(G98/G$182)*100</f>
        <v>0.9600082697789771</v>
      </c>
      <c r="J98" s="19">
        <v>19</v>
      </c>
      <c r="K98" s="19">
        <v>43</v>
      </c>
      <c r="L98" s="13">
        <f t="shared" si="78"/>
        <v>126.3157894736842</v>
      </c>
      <c r="M98" s="19">
        <v>101</v>
      </c>
      <c r="N98" s="19">
        <v>208</v>
      </c>
      <c r="O98" s="13">
        <f t="shared" si="79"/>
        <v>105.94059405940595</v>
      </c>
      <c r="P98" s="14">
        <f>(N98/N$182)*100</f>
        <v>10.688591983556012</v>
      </c>
      <c r="Q98" s="19">
        <v>814238</v>
      </c>
      <c r="R98" s="15">
        <v>1439780</v>
      </c>
      <c r="S98" s="13">
        <f t="shared" si="80"/>
        <v>76.82544907017359</v>
      </c>
      <c r="T98" s="19">
        <v>8063965</v>
      </c>
      <c r="U98" s="19">
        <v>11548560</v>
      </c>
      <c r="V98" s="13">
        <f t="shared" si="81"/>
        <v>43.211931103371604</v>
      </c>
      <c r="W98" s="14">
        <f>(U98/U$182)*100</f>
        <v>11.409295965676716</v>
      </c>
      <c r="X98" s="18">
        <v>7582.406427614008</v>
      </c>
      <c r="Y98" s="18">
        <v>8998.734135999985</v>
      </c>
      <c r="Z98" s="13">
        <f t="shared" si="82"/>
        <v>18.679132039505554</v>
      </c>
      <c r="AA98" s="18">
        <v>66842.16880441396</v>
      </c>
      <c r="AB98" s="18">
        <v>78710.95380219998</v>
      </c>
      <c r="AC98" s="13">
        <f t="shared" si="83"/>
        <v>17.756433117116714</v>
      </c>
      <c r="AD98" s="14">
        <f>(AB98/AB$182)*100</f>
        <v>9.065637274074827</v>
      </c>
    </row>
    <row r="99" spans="1:30" ht="14.25">
      <c r="A99" s="56"/>
      <c r="B99" s="57" t="s">
        <v>64</v>
      </c>
      <c r="C99" s="18">
        <v>1.2465921499999997</v>
      </c>
      <c r="D99" s="18">
        <v>0.192310749</v>
      </c>
      <c r="E99" s="13">
        <f t="shared" si="76"/>
        <v>-84.57308198194573</v>
      </c>
      <c r="F99" s="18">
        <v>17.40679505800079</v>
      </c>
      <c r="G99" s="18">
        <v>3.829068917000011</v>
      </c>
      <c r="H99" s="13">
        <f t="shared" si="77"/>
        <v>-78.00244729577584</v>
      </c>
      <c r="I99" s="14">
        <f>(G99/G$183)*100</f>
        <v>0.014291624642657121</v>
      </c>
      <c r="J99" s="19">
        <v>8</v>
      </c>
      <c r="K99" s="19">
        <v>0</v>
      </c>
      <c r="L99" s="13">
        <f t="shared" si="78"/>
        <v>-100</v>
      </c>
      <c r="M99" s="19">
        <v>50</v>
      </c>
      <c r="N99" s="19">
        <v>25</v>
      </c>
      <c r="O99" s="13">
        <f t="shared" si="79"/>
        <v>-50</v>
      </c>
      <c r="P99" s="14">
        <f>(N99/N$183)*100</f>
        <v>0.9904912836767036</v>
      </c>
      <c r="Q99" s="19">
        <v>90538</v>
      </c>
      <c r="R99" s="20">
        <v>10184</v>
      </c>
      <c r="S99" s="13">
        <f t="shared" si="80"/>
        <v>-88.75168437562128</v>
      </c>
      <c r="T99" s="19">
        <v>1029283</v>
      </c>
      <c r="U99" s="19">
        <v>225180</v>
      </c>
      <c r="V99" s="13">
        <f t="shared" si="81"/>
        <v>-78.12263488272905</v>
      </c>
      <c r="W99" s="14">
        <f>(U99/U$183)*100</f>
        <v>3.676943045919007</v>
      </c>
      <c r="X99" s="18">
        <v>371.0286085999999</v>
      </c>
      <c r="Y99" s="18">
        <v>134.5986513</v>
      </c>
      <c r="Z99" s="13">
        <f t="shared" si="82"/>
        <v>-63.72283749011153</v>
      </c>
      <c r="AA99" s="18">
        <v>4365.108081200001</v>
      </c>
      <c r="AB99" s="18">
        <v>1152.770619</v>
      </c>
      <c r="AC99" s="13">
        <f t="shared" si="83"/>
        <v>-73.59124682468126</v>
      </c>
      <c r="AD99" s="14">
        <f>(AB99/AB$183)*100</f>
        <v>1.3041236443637396</v>
      </c>
    </row>
    <row r="100" spans="1:30" ht="15">
      <c r="A100" s="56"/>
      <c r="B100" s="58" t="s">
        <v>65</v>
      </c>
      <c r="C100" s="18">
        <v>35.50446369099999</v>
      </c>
      <c r="D100" s="18">
        <v>57.526623326000006</v>
      </c>
      <c r="E100" s="13">
        <f t="shared" si="76"/>
        <v>62.02645342473488</v>
      </c>
      <c r="F100" s="18">
        <v>578.3626127329997</v>
      </c>
      <c r="G100" s="18">
        <v>1236.7442713940002</v>
      </c>
      <c r="H100" s="13">
        <f t="shared" si="77"/>
        <v>113.83544582003292</v>
      </c>
      <c r="I100" s="14">
        <f>(G100/G$184)*100</f>
        <v>28.10310025853444</v>
      </c>
      <c r="J100" s="19">
        <v>25</v>
      </c>
      <c r="K100" s="19">
        <v>31</v>
      </c>
      <c r="L100" s="13">
        <f t="shared" si="78"/>
        <v>24</v>
      </c>
      <c r="M100" s="19">
        <v>433</v>
      </c>
      <c r="N100" s="19">
        <v>416</v>
      </c>
      <c r="O100" s="13">
        <f t="shared" si="79"/>
        <v>-3.9260969976905313</v>
      </c>
      <c r="P100" s="14">
        <f>(N100/N$184)*100</f>
        <v>1.5948474160404846</v>
      </c>
      <c r="Q100" s="19">
        <v>43619</v>
      </c>
      <c r="R100" s="21">
        <v>34992</v>
      </c>
      <c r="S100" s="13">
        <f t="shared" si="80"/>
        <v>-19.778078360347557</v>
      </c>
      <c r="T100" s="19">
        <v>797515</v>
      </c>
      <c r="U100" s="19">
        <v>630995</v>
      </c>
      <c r="V100" s="13">
        <f t="shared" si="81"/>
        <v>-20.87985805909607</v>
      </c>
      <c r="W100" s="14">
        <f>(U100/U$184)*100</f>
        <v>0.8801160200168702</v>
      </c>
      <c r="X100" s="18">
        <v>3121.0107387160006</v>
      </c>
      <c r="Y100" s="18">
        <v>1661.8362806740001</v>
      </c>
      <c r="Z100" s="13">
        <f t="shared" si="82"/>
        <v>-46.753266175633605</v>
      </c>
      <c r="AA100" s="18">
        <v>39550.523610866025</v>
      </c>
      <c r="AB100" s="18">
        <v>27962.710619491005</v>
      </c>
      <c r="AC100" s="13">
        <f t="shared" si="83"/>
        <v>-29.29875999970683</v>
      </c>
      <c r="AD100" s="14">
        <f>(AB100/AB$184)*100</f>
        <v>1.941442919478378</v>
      </c>
    </row>
    <row r="101" spans="1:30" ht="14.25">
      <c r="A101" s="56"/>
      <c r="B101" s="59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19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53" customFormat="1" ht="15">
      <c r="A102" s="54">
        <v>15</v>
      </c>
      <c r="B102" s="55" t="s">
        <v>79</v>
      </c>
      <c r="C102" s="6">
        <f>C103+C104+C105+C106+C107</f>
        <v>462.96685234400024</v>
      </c>
      <c r="D102" s="6">
        <f>D103+D104+D105+D106+D107</f>
        <v>554.8095822980017</v>
      </c>
      <c r="E102" s="7">
        <f aca="true" t="shared" si="84" ref="E102:E107">((D102-C102)/C102)*100</f>
        <v>19.837863010926572</v>
      </c>
      <c r="F102" s="6">
        <f>F103+F104+F105+F106+F107</f>
        <v>3561.120412381</v>
      </c>
      <c r="G102" s="6">
        <f>G103+G104+G105+G106+G107</f>
        <v>4248.321605968002</v>
      </c>
      <c r="H102" s="7">
        <f aca="true" t="shared" si="85" ref="H102:H107">((G102-F102)/F102)*100</f>
        <v>19.297331008460127</v>
      </c>
      <c r="I102" s="8">
        <f>(G102/G$179)*100</f>
        <v>1.9763863710013416</v>
      </c>
      <c r="J102" s="9">
        <f>J103+J104+J105+J106+J107</f>
        <v>56919</v>
      </c>
      <c r="K102" s="9">
        <f>K103+K104+K105+K106+K107</f>
        <v>55722</v>
      </c>
      <c r="L102" s="7">
        <f aca="true" t="shared" si="86" ref="L102:L107">((K102-J102)/J102)*100</f>
        <v>-2.1029884572814</v>
      </c>
      <c r="M102" s="9">
        <f>M103+M104+M105+M106+M107</f>
        <v>463366</v>
      </c>
      <c r="N102" s="9">
        <f>N103+N104+N105+N106+N107</f>
        <v>468022</v>
      </c>
      <c r="O102" s="7">
        <f aca="true" t="shared" si="87" ref="O102:O107">((N102-M102)/M102)*100</f>
        <v>1.0048212428188517</v>
      </c>
      <c r="P102" s="8">
        <f>(N102/N$179)*100</f>
        <v>1.8522900570458731</v>
      </c>
      <c r="Q102" s="9">
        <f>Q103+Q104+Q105+Q106+Q107</f>
        <v>126119</v>
      </c>
      <c r="R102" s="9">
        <f>R103+R104+R105+R106+R107</f>
        <v>635952</v>
      </c>
      <c r="S102" s="7">
        <f aca="true" t="shared" si="88" ref="S102:S107">((R102-Q102)/Q102)*100</f>
        <v>404.24757570231293</v>
      </c>
      <c r="T102" s="9">
        <f>T103+T104+T105+T106+T107</f>
        <v>3064095</v>
      </c>
      <c r="U102" s="9">
        <f>U103+U104+U105+U106+U107</f>
        <v>4732042</v>
      </c>
      <c r="V102" s="7">
        <f aca="true" t="shared" si="89" ref="V102:V107">((U102-T102)/T102)*100</f>
        <v>54.43522475641258</v>
      </c>
      <c r="W102" s="8">
        <f>(U102/U$179)*100</f>
        <v>2.643019293651767</v>
      </c>
      <c r="X102" s="6">
        <f>X103+X104+X105+X106+X107</f>
        <v>21607.625461077278</v>
      </c>
      <c r="Y102" s="6">
        <f>Y103+Y104+Y105+Y106+Y107</f>
        <v>30194.608466175003</v>
      </c>
      <c r="Z102" s="7">
        <f aca="true" t="shared" si="90" ref="Z102:Z107">((Y102-X102)/X102)*100</f>
        <v>39.740521329221565</v>
      </c>
      <c r="AA102" s="6">
        <f>AA103+AA104+AA105+AA106+AA107</f>
        <v>191500.0098494143</v>
      </c>
      <c r="AB102" s="6">
        <f>AB103+AB104+AB105+AB106+AB107</f>
        <v>231536.6478626033</v>
      </c>
      <c r="AC102" s="7">
        <f aca="true" t="shared" si="91" ref="AC102:AC107">((AB102-AA102)/AA102)*100</f>
        <v>20.90685950599781</v>
      </c>
      <c r="AD102" s="8">
        <f>(AB102/AB$179)*100</f>
        <v>5.7628636875754085</v>
      </c>
    </row>
    <row r="103" spans="1:30" ht="14.25">
      <c r="A103" s="56"/>
      <c r="B103" s="57" t="s">
        <v>61</v>
      </c>
      <c r="C103" s="18">
        <v>73.8783455820026</v>
      </c>
      <c r="D103" s="18">
        <v>92.65603779399666</v>
      </c>
      <c r="E103" s="13">
        <f t="shared" si="84"/>
        <v>25.417044824252905</v>
      </c>
      <c r="F103" s="18">
        <v>708.8975749729995</v>
      </c>
      <c r="G103" s="18">
        <v>869.3252640449954</v>
      </c>
      <c r="H103" s="13">
        <f t="shared" si="85"/>
        <v>22.630587934809384</v>
      </c>
      <c r="I103" s="14">
        <f>(G103/G$180)*100</f>
        <v>3.202534856506324</v>
      </c>
      <c r="J103" s="19">
        <v>97</v>
      </c>
      <c r="K103" s="19">
        <v>172</v>
      </c>
      <c r="L103" s="13">
        <f t="shared" si="86"/>
        <v>77.31958762886599</v>
      </c>
      <c r="M103" s="19">
        <v>837</v>
      </c>
      <c r="N103" s="19">
        <v>1528</v>
      </c>
      <c r="O103" s="13">
        <f t="shared" si="87"/>
        <v>82.55675029868577</v>
      </c>
      <c r="P103" s="14">
        <f>(N103/N$180)*100</f>
        <v>0.16359918200409</v>
      </c>
      <c r="Q103" s="19">
        <v>0</v>
      </c>
      <c r="R103" s="15">
        <v>0</v>
      </c>
      <c r="S103" s="36" t="s">
        <v>41</v>
      </c>
      <c r="T103" s="19">
        <v>0</v>
      </c>
      <c r="U103" s="19">
        <v>0</v>
      </c>
      <c r="V103" s="36" t="s">
        <v>41</v>
      </c>
      <c r="W103" s="36" t="s">
        <v>41</v>
      </c>
      <c r="X103" s="18">
        <v>177.16294870800292</v>
      </c>
      <c r="Y103" s="18">
        <v>189.5514057100012</v>
      </c>
      <c r="Z103" s="13">
        <f t="shared" si="90"/>
        <v>6.992690679593927</v>
      </c>
      <c r="AA103" s="18">
        <v>1841.045709005006</v>
      </c>
      <c r="AB103" s="18">
        <v>1993.6205365740057</v>
      </c>
      <c r="AC103" s="13">
        <f t="shared" si="91"/>
        <v>8.287400297706823</v>
      </c>
      <c r="AD103" s="14">
        <f>(AB103/AB$180)*100</f>
        <v>8.486152415008826</v>
      </c>
    </row>
    <row r="104" spans="1:30" ht="14.25">
      <c r="A104" s="56"/>
      <c r="B104" s="57" t="s">
        <v>62</v>
      </c>
      <c r="C104" s="18">
        <v>355.9698772809976</v>
      </c>
      <c r="D104" s="18">
        <v>408.95774748700546</v>
      </c>
      <c r="E104" s="13">
        <f t="shared" si="84"/>
        <v>14.885492730661587</v>
      </c>
      <c r="F104" s="18">
        <v>2536.7181066910007</v>
      </c>
      <c r="G104" s="18">
        <v>3025.3189456790064</v>
      </c>
      <c r="H104" s="13">
        <f t="shared" si="85"/>
        <v>19.26114051455866</v>
      </c>
      <c r="I104" s="14">
        <f>(G104/G$181)*100</f>
        <v>5.149753485676064</v>
      </c>
      <c r="J104" s="19">
        <v>56778</v>
      </c>
      <c r="K104" s="19">
        <v>55460</v>
      </c>
      <c r="L104" s="13">
        <f t="shared" si="86"/>
        <v>-2.3213216386628623</v>
      </c>
      <c r="M104" s="19">
        <v>461922</v>
      </c>
      <c r="N104" s="19">
        <v>465660</v>
      </c>
      <c r="O104" s="13">
        <f t="shared" si="87"/>
        <v>0.8092275319209736</v>
      </c>
      <c r="P104" s="14">
        <f>(N104/N$181)*100</f>
        <v>1.9160861576292147</v>
      </c>
      <c r="Q104" s="19">
        <v>0</v>
      </c>
      <c r="R104" s="15">
        <v>0</v>
      </c>
      <c r="S104" s="36" t="s">
        <v>41</v>
      </c>
      <c r="T104" s="19">
        <v>0</v>
      </c>
      <c r="U104" s="19">
        <v>0</v>
      </c>
      <c r="V104" s="36" t="s">
        <v>41</v>
      </c>
      <c r="W104" s="36" t="s">
        <v>41</v>
      </c>
      <c r="X104" s="18">
        <v>14574.703965425004</v>
      </c>
      <c r="Y104" s="18">
        <v>17765.083855365003</v>
      </c>
      <c r="Z104" s="13">
        <f t="shared" si="90"/>
        <v>21.889843509057965</v>
      </c>
      <c r="AA104" s="18">
        <v>125051.62865189198</v>
      </c>
      <c r="AB104" s="18">
        <v>139786.27830809398</v>
      </c>
      <c r="AC104" s="13">
        <f t="shared" si="91"/>
        <v>11.782853062409176</v>
      </c>
      <c r="AD104" s="14">
        <f>(AB104/AB$181)*100</f>
        <v>8.75135887827728</v>
      </c>
    </row>
    <row r="105" spans="1:30" ht="14.25">
      <c r="A105" s="56"/>
      <c r="B105" s="57" t="s">
        <v>63</v>
      </c>
      <c r="C105" s="18">
        <v>26.3238106280001</v>
      </c>
      <c r="D105" s="18">
        <v>40.794556636000124</v>
      </c>
      <c r="E105" s="13">
        <f t="shared" si="84"/>
        <v>54.97207912826947</v>
      </c>
      <c r="F105" s="18">
        <v>247.920919798</v>
      </c>
      <c r="G105" s="18">
        <v>259.8513801700001</v>
      </c>
      <c r="H105" s="13">
        <f t="shared" si="85"/>
        <v>4.8122039808987225</v>
      </c>
      <c r="I105" s="14">
        <f>(G105/G$182)*100</f>
        <v>0.26550915761803606</v>
      </c>
      <c r="J105" s="19">
        <v>3</v>
      </c>
      <c r="K105" s="19">
        <v>1</v>
      </c>
      <c r="L105" s="13">
        <f t="shared" si="86"/>
        <v>-66.66666666666666</v>
      </c>
      <c r="M105" s="19">
        <v>82</v>
      </c>
      <c r="N105" s="19">
        <v>99</v>
      </c>
      <c r="O105" s="13">
        <f t="shared" si="87"/>
        <v>20.73170731707317</v>
      </c>
      <c r="P105" s="14">
        <f>(N105/N$182)*100</f>
        <v>5.087358684480987</v>
      </c>
      <c r="Q105" s="19">
        <v>14674</v>
      </c>
      <c r="R105" s="15">
        <v>34396</v>
      </c>
      <c r="S105" s="13">
        <f t="shared" si="88"/>
        <v>134.40098132751805</v>
      </c>
      <c r="T105" s="19">
        <v>139827</v>
      </c>
      <c r="U105" s="19">
        <v>163296</v>
      </c>
      <c r="V105" s="13">
        <f t="shared" si="89"/>
        <v>16.784312042738527</v>
      </c>
      <c r="W105" s="14">
        <f>(U105/U$182)*100</f>
        <v>0.16132681425313156</v>
      </c>
      <c r="X105" s="18">
        <v>1605.984382298002</v>
      </c>
      <c r="Y105" s="18">
        <v>2697.6832314</v>
      </c>
      <c r="Z105" s="13">
        <f t="shared" si="90"/>
        <v>67.97692811557027</v>
      </c>
      <c r="AA105" s="18">
        <v>15398.429694198003</v>
      </c>
      <c r="AB105" s="18">
        <v>16113.8817371</v>
      </c>
      <c r="AC105" s="13">
        <f t="shared" si="91"/>
        <v>4.646266256432459</v>
      </c>
      <c r="AD105" s="14">
        <f>(AB105/AB$182)*100</f>
        <v>1.8559374502434802</v>
      </c>
    </row>
    <row r="106" spans="1:30" s="64" customFormat="1" ht="14.25">
      <c r="A106" s="56"/>
      <c r="B106" s="57" t="s">
        <v>64</v>
      </c>
      <c r="C106" s="18">
        <v>0</v>
      </c>
      <c r="D106" s="18">
        <v>0</v>
      </c>
      <c r="E106" s="36" t="s">
        <v>41</v>
      </c>
      <c r="F106" s="18">
        <v>0</v>
      </c>
      <c r="G106" s="18">
        <v>0</v>
      </c>
      <c r="H106" s="36" t="s">
        <v>41</v>
      </c>
      <c r="I106" s="14">
        <f>(G106/G$183)*100</f>
        <v>0</v>
      </c>
      <c r="J106" s="19">
        <v>0</v>
      </c>
      <c r="K106" s="19">
        <v>0</v>
      </c>
      <c r="L106" s="36" t="s">
        <v>41</v>
      </c>
      <c r="M106" s="19">
        <v>0</v>
      </c>
      <c r="N106" s="19">
        <v>0</v>
      </c>
      <c r="O106" s="36" t="s">
        <v>41</v>
      </c>
      <c r="P106" s="14">
        <f>(N106/N$183)*100</f>
        <v>0</v>
      </c>
      <c r="Q106" s="19">
        <v>0</v>
      </c>
      <c r="R106" s="15">
        <v>0</v>
      </c>
      <c r="S106" s="36" t="s">
        <v>41</v>
      </c>
      <c r="T106" s="19">
        <v>0</v>
      </c>
      <c r="U106" s="19">
        <v>0</v>
      </c>
      <c r="V106" s="36" t="s">
        <v>41</v>
      </c>
      <c r="W106" s="14">
        <f>(U106/U$183)*100</f>
        <v>0</v>
      </c>
      <c r="X106" s="18">
        <v>0</v>
      </c>
      <c r="Y106" s="18">
        <v>0</v>
      </c>
      <c r="Z106" s="36" t="s">
        <v>41</v>
      </c>
      <c r="AA106" s="18">
        <v>0</v>
      </c>
      <c r="AB106" s="18">
        <v>0</v>
      </c>
      <c r="AC106" s="36" t="s">
        <v>41</v>
      </c>
      <c r="AD106" s="14">
        <f>(AB106/AB$183)*100</f>
        <v>0</v>
      </c>
    </row>
    <row r="107" spans="1:30" s="64" customFormat="1" ht="15">
      <c r="A107" s="56"/>
      <c r="B107" s="58" t="s">
        <v>65</v>
      </c>
      <c r="C107" s="18">
        <v>6.794818852999988</v>
      </c>
      <c r="D107" s="18">
        <v>12.40124038099938</v>
      </c>
      <c r="E107" s="13">
        <f t="shared" si="84"/>
        <v>82.51024272007037</v>
      </c>
      <c r="F107" s="18">
        <v>67.58381091899996</v>
      </c>
      <c r="G107" s="18">
        <v>93.82601607399944</v>
      </c>
      <c r="H107" s="13">
        <f t="shared" si="85"/>
        <v>38.82912904460373</v>
      </c>
      <c r="I107" s="14">
        <f>(G107/G$184)*100</f>
        <v>2.1320510614651083</v>
      </c>
      <c r="J107" s="19">
        <v>41</v>
      </c>
      <c r="K107" s="19">
        <v>89</v>
      </c>
      <c r="L107" s="13">
        <f t="shared" si="86"/>
        <v>117.07317073170731</v>
      </c>
      <c r="M107" s="19">
        <v>525</v>
      </c>
      <c r="N107" s="19">
        <v>735</v>
      </c>
      <c r="O107" s="13">
        <f t="shared" si="87"/>
        <v>40</v>
      </c>
      <c r="P107" s="14">
        <f>(N107/N$184)*100</f>
        <v>2.8178193528599906</v>
      </c>
      <c r="Q107" s="19">
        <v>111445</v>
      </c>
      <c r="R107" s="15">
        <v>601556</v>
      </c>
      <c r="S107" s="13">
        <f t="shared" si="88"/>
        <v>439.7783660101395</v>
      </c>
      <c r="T107" s="19">
        <v>2924268</v>
      </c>
      <c r="U107" s="19">
        <v>4568746</v>
      </c>
      <c r="V107" s="13">
        <f t="shared" si="89"/>
        <v>56.23554339068786</v>
      </c>
      <c r="W107" s="14">
        <f>(U107/U$184)*100</f>
        <v>6.372517287756631</v>
      </c>
      <c r="X107" s="18">
        <v>5249.77416464627</v>
      </c>
      <c r="Y107" s="18">
        <v>9542.2899737</v>
      </c>
      <c r="Z107" s="13">
        <f t="shared" si="90"/>
        <v>81.76572314216799</v>
      </c>
      <c r="AA107" s="18">
        <v>49208.905794319275</v>
      </c>
      <c r="AB107" s="18">
        <v>73642.86728083533</v>
      </c>
      <c r="AC107" s="13">
        <f t="shared" si="91"/>
        <v>49.653535456861825</v>
      </c>
      <c r="AD107" s="14">
        <f>(AB107/AB$184)*100</f>
        <v>5.113002998815362</v>
      </c>
    </row>
    <row r="108" spans="1:30" s="64" customFormat="1" ht="14.25">
      <c r="A108" s="56"/>
      <c r="B108" s="59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65" customFormat="1" ht="15">
      <c r="A109" s="54">
        <v>16</v>
      </c>
      <c r="B109" s="55" t="s">
        <v>80</v>
      </c>
      <c r="C109" s="6">
        <f>C110+C111+C112+C113+C114</f>
        <v>137.66296183799997</v>
      </c>
      <c r="D109" s="6">
        <f>D110+D111+D112+D113+D114</f>
        <v>170.00261261699998</v>
      </c>
      <c r="E109" s="7">
        <f aca="true" t="shared" si="92" ref="E109:E114">((D109-C109)/C109)*100</f>
        <v>23.491903956749745</v>
      </c>
      <c r="F109" s="6">
        <f>F110+F111+F112+F113+F114</f>
        <v>1170.0174096659998</v>
      </c>
      <c r="G109" s="6">
        <f>G110+G111+G112+G113+G114</f>
        <v>1414.003236624</v>
      </c>
      <c r="H109" s="7">
        <f aca="true" t="shared" si="93" ref="H109:H114">((G109-F109)/F109)*100</f>
        <v>20.853179187107127</v>
      </c>
      <c r="I109" s="8">
        <f>(G109/G$179)*100</f>
        <v>0.6578166590518024</v>
      </c>
      <c r="J109" s="9">
        <f>J110+J111+J112+J113+J114</f>
        <v>17007</v>
      </c>
      <c r="K109" s="9">
        <f>K110+K111+K112+K113+K114</f>
        <v>18242</v>
      </c>
      <c r="L109" s="7">
        <f>((K109-J109)/J109)*100</f>
        <v>7.261715764097136</v>
      </c>
      <c r="M109" s="9">
        <f>M110+M111+M112+M113+M114</f>
        <v>159712</v>
      </c>
      <c r="N109" s="9">
        <f>N110+N111+N112+N113+N114</f>
        <v>157758</v>
      </c>
      <c r="O109" s="7">
        <f>((N109-M109)/M109)*100</f>
        <v>-1.2234522139851733</v>
      </c>
      <c r="P109" s="8">
        <f>(N109/N$179)*100</f>
        <v>0.6243586301914074</v>
      </c>
      <c r="Q109" s="9">
        <f>Q110+Q111+Q112+Q113+Q114</f>
        <v>59323</v>
      </c>
      <c r="R109" s="9">
        <f>R110+R111+R112+R113+R114</f>
        <v>310316</v>
      </c>
      <c r="S109" s="7">
        <f aca="true" t="shared" si="94" ref="S109:S114">((R109-Q109)/Q109)*100</f>
        <v>423.09559530030515</v>
      </c>
      <c r="T109" s="9">
        <f>T110+T111+T112+T113+T114</f>
        <v>654512</v>
      </c>
      <c r="U109" s="9">
        <f>U110+U111+U112+U113+U114</f>
        <v>3094299</v>
      </c>
      <c r="V109" s="7">
        <f aca="true" t="shared" si="95" ref="V109:V114">((U109-T109)/T109)*100</f>
        <v>372.7642885080793</v>
      </c>
      <c r="W109" s="8">
        <f>(U109/U$179)*100</f>
        <v>1.7282796639014126</v>
      </c>
      <c r="X109" s="6">
        <f>X110+X111+X112+X113+X114</f>
        <v>14096.8768936</v>
      </c>
      <c r="Y109" s="6">
        <f>Y110+Y111+Y112+Y113+Y114</f>
        <v>13906.9029157</v>
      </c>
      <c r="Z109" s="7">
        <f aca="true" t="shared" si="96" ref="Z109:Z114">((Y109-X109)/X109)*100</f>
        <v>-1.3476316728441293</v>
      </c>
      <c r="AA109" s="6">
        <f>AA110+AA111+AA112+AA113+AA114</f>
        <v>101293.1512148</v>
      </c>
      <c r="AB109" s="6">
        <f>AB110+AB111+AB112+AB113+AB114</f>
        <v>136621.3015316</v>
      </c>
      <c r="AC109" s="7">
        <f aca="true" t="shared" si="97" ref="AC109:AC114">((AB109-AA109)/AA109)*100</f>
        <v>34.877136206261284</v>
      </c>
      <c r="AD109" s="8">
        <f>(AB109/AB$179)*100</f>
        <v>3.4004549379714586</v>
      </c>
    </row>
    <row r="110" spans="1:30" s="64" customFormat="1" ht="14.25">
      <c r="A110" s="56"/>
      <c r="B110" s="57" t="s">
        <v>61</v>
      </c>
      <c r="C110" s="18">
        <v>1.9224685</v>
      </c>
      <c r="D110" s="18">
        <v>0.6910894000000001</v>
      </c>
      <c r="E110" s="13">
        <f t="shared" si="92"/>
        <v>-64.05197796478849</v>
      </c>
      <c r="F110" s="18">
        <v>20.01428018</v>
      </c>
      <c r="G110" s="18">
        <v>13.029225872</v>
      </c>
      <c r="H110" s="13">
        <f t="shared" si="93"/>
        <v>-34.900352374301576</v>
      </c>
      <c r="I110" s="14">
        <f>(G110/G$180)*100</f>
        <v>0.047998777597028724</v>
      </c>
      <c r="J110" s="19">
        <v>73</v>
      </c>
      <c r="K110" s="19">
        <v>25</v>
      </c>
      <c r="L110" s="13">
        <f>((K110-J110)/J110)*100</f>
        <v>-65.75342465753424</v>
      </c>
      <c r="M110" s="19">
        <v>796</v>
      </c>
      <c r="N110" s="19">
        <v>420</v>
      </c>
      <c r="O110" s="13">
        <f>((N110-M110)/M110)*100</f>
        <v>-47.23618090452261</v>
      </c>
      <c r="P110" s="14">
        <f>(N110/N$180)*100</f>
        <v>0.04496836154562683</v>
      </c>
      <c r="Q110" s="19">
        <v>0</v>
      </c>
      <c r="R110" s="15">
        <v>0</v>
      </c>
      <c r="S110" s="36" t="s">
        <v>41</v>
      </c>
      <c r="T110" s="19">
        <v>0</v>
      </c>
      <c r="U110" s="19">
        <v>0</v>
      </c>
      <c r="V110" s="36" t="s">
        <v>41</v>
      </c>
      <c r="W110" s="36" t="s">
        <v>41</v>
      </c>
      <c r="X110" s="18">
        <v>4.9343844</v>
      </c>
      <c r="Y110" s="18">
        <v>1.0018417000000002</v>
      </c>
      <c r="Z110" s="13">
        <f t="shared" si="96"/>
        <v>-79.69672366830602</v>
      </c>
      <c r="AA110" s="18">
        <v>46.2568203</v>
      </c>
      <c r="AB110" s="18">
        <v>15.064693700000003</v>
      </c>
      <c r="AC110" s="13">
        <f t="shared" si="97"/>
        <v>-67.432491895687</v>
      </c>
      <c r="AD110" s="14">
        <f>(AB110/AB$180)*100</f>
        <v>0.06412518554976153</v>
      </c>
    </row>
    <row r="111" spans="1:30" s="64" customFormat="1" ht="14.25">
      <c r="A111" s="56"/>
      <c r="B111" s="57" t="s">
        <v>62</v>
      </c>
      <c r="C111" s="18">
        <v>115.24067836999998</v>
      </c>
      <c r="D111" s="18">
        <v>126.325554665</v>
      </c>
      <c r="E111" s="13">
        <f t="shared" si="92"/>
        <v>9.618891915413858</v>
      </c>
      <c r="F111" s="18">
        <v>984.4661666479999</v>
      </c>
      <c r="G111" s="18">
        <v>1037.418258942</v>
      </c>
      <c r="H111" s="13">
        <f t="shared" si="93"/>
        <v>5.378762022294395</v>
      </c>
      <c r="I111" s="14">
        <f>(G111/G$181)*100</f>
        <v>1.7659124181670345</v>
      </c>
      <c r="J111" s="19">
        <v>16913</v>
      </c>
      <c r="K111" s="19">
        <v>18199</v>
      </c>
      <c r="L111" s="13">
        <f>((K111-J111)/J111)*100</f>
        <v>7.603618518299533</v>
      </c>
      <c r="M111" s="19">
        <v>158747</v>
      </c>
      <c r="N111" s="19">
        <v>157184</v>
      </c>
      <c r="O111" s="13">
        <f>((N111-M111)/M111)*100</f>
        <v>-0.9845855354746861</v>
      </c>
      <c r="P111" s="14">
        <f>(N111/N$181)*100</f>
        <v>0.6467768041076977</v>
      </c>
      <c r="Q111" s="19">
        <v>0</v>
      </c>
      <c r="R111" s="15">
        <v>0</v>
      </c>
      <c r="S111" s="36" t="s">
        <v>41</v>
      </c>
      <c r="T111" s="19">
        <v>0</v>
      </c>
      <c r="U111" s="19">
        <v>0</v>
      </c>
      <c r="V111" s="36" t="s">
        <v>41</v>
      </c>
      <c r="W111" s="36" t="s">
        <v>41</v>
      </c>
      <c r="X111" s="18">
        <v>2835.1223613</v>
      </c>
      <c r="Y111" s="18">
        <v>3473.4837804</v>
      </c>
      <c r="Z111" s="13">
        <f t="shared" si="96"/>
        <v>22.516185820187644</v>
      </c>
      <c r="AA111" s="18">
        <v>27354.0023159</v>
      </c>
      <c r="AB111" s="18">
        <v>29782.481988900003</v>
      </c>
      <c r="AC111" s="13">
        <f t="shared" si="97"/>
        <v>8.877968368045376</v>
      </c>
      <c r="AD111" s="14">
        <f>(AB111/AB$181)*100</f>
        <v>1.86454057812627</v>
      </c>
    </row>
    <row r="112" spans="1:30" s="67" customFormat="1" ht="14.25">
      <c r="A112" s="66"/>
      <c r="B112" s="57" t="s">
        <v>63</v>
      </c>
      <c r="C112" s="18">
        <v>13.802398599999998</v>
      </c>
      <c r="D112" s="18">
        <v>37.536276375</v>
      </c>
      <c r="E112" s="13">
        <f t="shared" si="92"/>
        <v>171.95473383155306</v>
      </c>
      <c r="F112" s="18">
        <v>129.243833008</v>
      </c>
      <c r="G112" s="18">
        <v>316.223415763</v>
      </c>
      <c r="H112" s="13">
        <f t="shared" si="93"/>
        <v>144.67195718609355</v>
      </c>
      <c r="I112" s="14">
        <f>(G112/G$182)*100</f>
        <v>0.3231085887764138</v>
      </c>
      <c r="J112" s="19">
        <v>0</v>
      </c>
      <c r="K112" s="19">
        <v>2</v>
      </c>
      <c r="L112" s="36" t="s">
        <v>41</v>
      </c>
      <c r="M112" s="19">
        <v>0</v>
      </c>
      <c r="N112" s="19">
        <v>7</v>
      </c>
      <c r="O112" s="36" t="s">
        <v>41</v>
      </c>
      <c r="P112" s="14">
        <f>(N112/N$182)*100</f>
        <v>0.3597122302158274</v>
      </c>
      <c r="Q112" s="19">
        <v>9431</v>
      </c>
      <c r="R112" s="15">
        <v>260751</v>
      </c>
      <c r="S112" s="13">
        <f t="shared" si="94"/>
        <v>2664.828756229456</v>
      </c>
      <c r="T112" s="19">
        <v>78481</v>
      </c>
      <c r="U112" s="19">
        <v>2055361</v>
      </c>
      <c r="V112" s="13">
        <f t="shared" si="95"/>
        <v>2518.9281482142173</v>
      </c>
      <c r="W112" s="14">
        <f>(U112/U$182)*100</f>
        <v>2.030575410727334</v>
      </c>
      <c r="X112" s="18">
        <v>766.1234716</v>
      </c>
      <c r="Y112" s="18">
        <v>3095.5817381</v>
      </c>
      <c r="Z112" s="13">
        <f t="shared" si="96"/>
        <v>304.057812200307</v>
      </c>
      <c r="AA112" s="18">
        <v>6805.6429715</v>
      </c>
      <c r="AB112" s="18">
        <v>26583.306035600002</v>
      </c>
      <c r="AC112" s="13">
        <f t="shared" si="97"/>
        <v>290.60682652503147</v>
      </c>
      <c r="AD112" s="14">
        <f>(AB112/AB$182)*100</f>
        <v>3.0617671165577707</v>
      </c>
    </row>
    <row r="113" spans="1:30" s="64" customFormat="1" ht="14.25">
      <c r="A113" s="56"/>
      <c r="B113" s="57" t="s">
        <v>64</v>
      </c>
      <c r="C113" s="18">
        <v>0.12139835099999999</v>
      </c>
      <c r="D113" s="18">
        <v>0.101644219</v>
      </c>
      <c r="E113" s="13">
        <f t="shared" si="92"/>
        <v>-16.272158424952572</v>
      </c>
      <c r="F113" s="18">
        <v>1.778092264</v>
      </c>
      <c r="G113" s="18">
        <v>0.558508507</v>
      </c>
      <c r="H113" s="13">
        <f t="shared" si="93"/>
        <v>-68.58945295990557</v>
      </c>
      <c r="I113" s="14">
        <f>(G113/G$183)*100</f>
        <v>0.002084578291693049</v>
      </c>
      <c r="J113" s="19">
        <v>21</v>
      </c>
      <c r="K113" s="19">
        <v>16</v>
      </c>
      <c r="L113" s="13">
        <f>((K113-J113)/J113)*100</f>
        <v>-23.809523809523807</v>
      </c>
      <c r="M113" s="19">
        <v>169</v>
      </c>
      <c r="N113" s="19">
        <v>147</v>
      </c>
      <c r="O113" s="13">
        <f>((N113-M113)/M113)*100</f>
        <v>-13.017751479289942</v>
      </c>
      <c r="P113" s="14">
        <f>(N113/N$183)*100</f>
        <v>5.824088748019018</v>
      </c>
      <c r="Q113" s="19">
        <v>45554</v>
      </c>
      <c r="R113" s="15">
        <v>47359</v>
      </c>
      <c r="S113" s="13">
        <f t="shared" si="94"/>
        <v>3.962330421038767</v>
      </c>
      <c r="T113" s="19">
        <v>520555</v>
      </c>
      <c r="U113" s="19">
        <v>1000886</v>
      </c>
      <c r="V113" s="13">
        <f t="shared" si="95"/>
        <v>92.27286261778295</v>
      </c>
      <c r="W113" s="14">
        <f>(U113/U$183)*100</f>
        <v>16.34337337888663</v>
      </c>
      <c r="X113" s="18">
        <v>9190.8229684</v>
      </c>
      <c r="Y113" s="18">
        <v>6974.95278</v>
      </c>
      <c r="Z113" s="13">
        <f t="shared" si="96"/>
        <v>-24.109594929840693</v>
      </c>
      <c r="AA113" s="18">
        <v>52443.435701200004</v>
      </c>
      <c r="AB113" s="18">
        <v>69888.1261193</v>
      </c>
      <c r="AC113" s="13">
        <f t="shared" si="97"/>
        <v>33.26382069529595</v>
      </c>
      <c r="AD113" s="14">
        <f>(AB113/AB$183)*100</f>
        <v>79.06408805900888</v>
      </c>
    </row>
    <row r="114" spans="1:30" s="64" customFormat="1" ht="15">
      <c r="A114" s="56"/>
      <c r="B114" s="58" t="s">
        <v>65</v>
      </c>
      <c r="C114" s="18">
        <v>6.576018017</v>
      </c>
      <c r="D114" s="18">
        <v>5.348047958</v>
      </c>
      <c r="E114" s="13">
        <f t="shared" si="92"/>
        <v>-18.673459467804246</v>
      </c>
      <c r="F114" s="18">
        <v>34.515037566</v>
      </c>
      <c r="G114" s="18">
        <v>46.77382754000001</v>
      </c>
      <c r="H114" s="13">
        <f t="shared" si="93"/>
        <v>35.51724360884336</v>
      </c>
      <c r="I114" s="14">
        <f>(G114/G$184)*100</f>
        <v>1.0628628692578368</v>
      </c>
      <c r="J114" s="19">
        <v>0</v>
      </c>
      <c r="K114" s="19">
        <v>0</v>
      </c>
      <c r="L114" s="36" t="s">
        <v>41</v>
      </c>
      <c r="M114" s="19">
        <v>0</v>
      </c>
      <c r="N114" s="19">
        <v>0</v>
      </c>
      <c r="O114" s="36" t="s">
        <v>41</v>
      </c>
      <c r="P114" s="14">
        <f>(N114/N$184)*100</f>
        <v>0</v>
      </c>
      <c r="Q114" s="19">
        <v>4338</v>
      </c>
      <c r="R114" s="15">
        <v>2206</v>
      </c>
      <c r="S114" s="13">
        <f t="shared" si="94"/>
        <v>-49.1470723835869</v>
      </c>
      <c r="T114" s="19">
        <v>55476</v>
      </c>
      <c r="U114" s="19">
        <v>38052</v>
      </c>
      <c r="V114" s="13">
        <f t="shared" si="95"/>
        <v>-31.408176508760544</v>
      </c>
      <c r="W114" s="14">
        <f>(U114/U$184)*100</f>
        <v>0.053075182519167256</v>
      </c>
      <c r="X114" s="18">
        <v>1299.8737079</v>
      </c>
      <c r="Y114" s="18">
        <v>361.8827755</v>
      </c>
      <c r="Z114" s="13">
        <f t="shared" si="96"/>
        <v>-72.16015884461294</v>
      </c>
      <c r="AA114" s="18">
        <v>14643.813405900002</v>
      </c>
      <c r="AB114" s="18">
        <v>10352.3226941</v>
      </c>
      <c r="AC114" s="13">
        <f t="shared" si="97"/>
        <v>-29.305827606837425</v>
      </c>
      <c r="AD114" s="14">
        <f>(AB114/AB$184)*100</f>
        <v>0.7187587737151075</v>
      </c>
    </row>
    <row r="115" spans="1:30" s="64" customFormat="1" ht="14.25">
      <c r="A115" s="56"/>
      <c r="B115" s="59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s="65" customFormat="1" ht="15">
      <c r="A116" s="54">
        <v>17</v>
      </c>
      <c r="B116" s="55" t="s">
        <v>81</v>
      </c>
      <c r="C116" s="6">
        <f>C117+C118+C119+C120+C121</f>
        <v>77.70031444</v>
      </c>
      <c r="D116" s="6">
        <f>D117+D118+D119+D120+D121</f>
        <v>28.898393733000002</v>
      </c>
      <c r="E116" s="7">
        <f aca="true" t="shared" si="98" ref="E116:E121">((D116-C116)/C116)*100</f>
        <v>-62.80788058417025</v>
      </c>
      <c r="F116" s="6">
        <f>F117+F118+F119+F120+F121</f>
        <v>1074.5249488220009</v>
      </c>
      <c r="G116" s="6">
        <f>G117+G118+G119+G120+G121</f>
        <v>458.97085308800007</v>
      </c>
      <c r="H116" s="7">
        <f aca="true" t="shared" si="99" ref="H116:H121">((G116-F116)/F116)*100</f>
        <v>-57.28616133192917</v>
      </c>
      <c r="I116" s="8">
        <f>(G116/G$179)*100</f>
        <v>0.21352049653107513</v>
      </c>
      <c r="J116" s="9">
        <f>J117+J118+J119+J120+J121</f>
        <v>4380</v>
      </c>
      <c r="K116" s="9">
        <f>K117+K118+K119+K120+K121</f>
        <v>3220</v>
      </c>
      <c r="L116" s="7">
        <f aca="true" t="shared" si="100" ref="L116:L121">((K116-J116)/J116)*100</f>
        <v>-26.48401826484018</v>
      </c>
      <c r="M116" s="9">
        <f>M117+M118+M119+M120+M121</f>
        <v>63334</v>
      </c>
      <c r="N116" s="9">
        <f>N117+N118+N119+N120+N121</f>
        <v>34051</v>
      </c>
      <c r="O116" s="7">
        <f aca="true" t="shared" si="101" ref="O116:O121">((N116-M116)/M116)*100</f>
        <v>-46.235829096535824</v>
      </c>
      <c r="P116" s="8">
        <f>(N116/N$179)*100</f>
        <v>0.1347635981480978</v>
      </c>
      <c r="Q116" s="9">
        <f>Q117+Q118+Q119+Q120+Q121</f>
        <v>1516796</v>
      </c>
      <c r="R116" s="9">
        <f>R117+R118+R119+R120+R121</f>
        <v>187358</v>
      </c>
      <c r="S116" s="7">
        <f aca="true" t="shared" si="102" ref="S116:S121">((R116-Q116)/Q116)*100</f>
        <v>-87.64777860701109</v>
      </c>
      <c r="T116" s="9">
        <f>T117+T118+T119+T120+T121</f>
        <v>16585509</v>
      </c>
      <c r="U116" s="9">
        <f>U117+U118+U119+U120+U121</f>
        <v>8271485</v>
      </c>
      <c r="V116" s="7">
        <f aca="true" t="shared" si="103" ref="V116:V121">((U116-T116)/T116)*100</f>
        <v>-50.1282414666924</v>
      </c>
      <c r="W116" s="8">
        <f>(U116/U$179)*100</f>
        <v>4.619928234396733</v>
      </c>
      <c r="X116" s="6">
        <f>X117+X118+X119+X120+X121</f>
        <v>9184.4441315</v>
      </c>
      <c r="Y116" s="6">
        <f>Y117+Y118+Y119+Y120+Y121</f>
        <v>1115.5875449</v>
      </c>
      <c r="Z116" s="7">
        <f aca="true" t="shared" si="104" ref="Z116:Z121">((Y116-X116)/X116)*100</f>
        <v>-87.85351046914364</v>
      </c>
      <c r="AA116" s="6">
        <f>AA117+AA118+AA119+AA120+AA121</f>
        <v>85177.97481089999</v>
      </c>
      <c r="AB116" s="6">
        <f>AB117+AB118+AB119+AB120+AB121</f>
        <v>41661.451568100005</v>
      </c>
      <c r="AC116" s="7">
        <f aca="true" t="shared" si="105" ref="AC116:AC121">((AB116-AA116)/AA116)*100</f>
        <v>-51.08893858935855</v>
      </c>
      <c r="AD116" s="8">
        <f>(AB116/AB$179)*100</f>
        <v>1.03693850899991</v>
      </c>
    </row>
    <row r="117" spans="1:30" s="64" customFormat="1" ht="14.25">
      <c r="A117" s="56"/>
      <c r="B117" s="57" t="s">
        <v>61</v>
      </c>
      <c r="C117" s="18">
        <v>0.4449729</v>
      </c>
      <c r="D117" s="18">
        <v>0.24304750000000003</v>
      </c>
      <c r="E117" s="13">
        <f t="shared" si="98"/>
        <v>-45.379257927842346</v>
      </c>
      <c r="F117" s="18">
        <v>16.3634563</v>
      </c>
      <c r="G117" s="18">
        <v>7.499328899999999</v>
      </c>
      <c r="H117" s="13">
        <f t="shared" si="99"/>
        <v>-54.1702635280054</v>
      </c>
      <c r="I117" s="14">
        <f>(G117/G$180)*100</f>
        <v>0.027627015106985477</v>
      </c>
      <c r="J117" s="19">
        <v>33</v>
      </c>
      <c r="K117" s="19">
        <v>11</v>
      </c>
      <c r="L117" s="13">
        <f t="shared" si="100"/>
        <v>-66.66666666666666</v>
      </c>
      <c r="M117" s="19">
        <v>1876</v>
      </c>
      <c r="N117" s="19">
        <v>324</v>
      </c>
      <c r="O117" s="13">
        <f t="shared" si="101"/>
        <v>-82.72921108742004</v>
      </c>
      <c r="P117" s="14">
        <f>(N117/N$180)*100</f>
        <v>0.034689878906626406</v>
      </c>
      <c r="Q117" s="19">
        <v>0</v>
      </c>
      <c r="R117" s="21">
        <v>0</v>
      </c>
      <c r="S117" s="36" t="s">
        <v>41</v>
      </c>
      <c r="T117" s="19">
        <v>0</v>
      </c>
      <c r="U117" s="19">
        <v>0</v>
      </c>
      <c r="V117" s="36" t="s">
        <v>41</v>
      </c>
      <c r="W117" s="36" t="s">
        <v>41</v>
      </c>
      <c r="X117" s="18">
        <v>1.0183994</v>
      </c>
      <c r="Y117" s="18">
        <v>0.3085</v>
      </c>
      <c r="Z117" s="13">
        <f t="shared" si="104"/>
        <v>-69.70736628477982</v>
      </c>
      <c r="AA117" s="18">
        <v>33.6832145</v>
      </c>
      <c r="AB117" s="18">
        <v>28.1665688</v>
      </c>
      <c r="AC117" s="13">
        <f t="shared" si="105"/>
        <v>-16.378026212432896</v>
      </c>
      <c r="AD117" s="14">
        <f>(AB117/AB$180)*100</f>
        <v>0.11989533186460496</v>
      </c>
    </row>
    <row r="118" spans="1:30" s="64" customFormat="1" ht="14.25">
      <c r="A118" s="56"/>
      <c r="B118" s="57" t="s">
        <v>62</v>
      </c>
      <c r="C118" s="18">
        <v>18.723733900000003</v>
      </c>
      <c r="D118" s="18">
        <v>12.698305900000001</v>
      </c>
      <c r="E118" s="13">
        <f t="shared" si="98"/>
        <v>-32.180696607742334</v>
      </c>
      <c r="F118" s="18">
        <v>253.33156954899997</v>
      </c>
      <c r="G118" s="18">
        <v>132.955228224</v>
      </c>
      <c r="H118" s="13">
        <f t="shared" si="99"/>
        <v>-47.51730766887958</v>
      </c>
      <c r="I118" s="14">
        <f>(G118/G$181)*100</f>
        <v>0.22631883192458854</v>
      </c>
      <c r="J118" s="19">
        <v>4256</v>
      </c>
      <c r="K118" s="19">
        <v>3191</v>
      </c>
      <c r="L118" s="13">
        <f t="shared" si="100"/>
        <v>-25.023496240601506</v>
      </c>
      <c r="M118" s="19">
        <v>60609</v>
      </c>
      <c r="N118" s="19">
        <v>33242</v>
      </c>
      <c r="O118" s="13">
        <f t="shared" si="101"/>
        <v>-45.15336006203699</v>
      </c>
      <c r="P118" s="14">
        <f>(N118/N$181)*100</f>
        <v>0.13678335277221654</v>
      </c>
      <c r="Q118" s="19">
        <v>0</v>
      </c>
      <c r="R118" s="21">
        <v>0</v>
      </c>
      <c r="S118" s="36" t="s">
        <v>41</v>
      </c>
      <c r="T118" s="19">
        <v>0</v>
      </c>
      <c r="U118" s="19">
        <v>0</v>
      </c>
      <c r="V118" s="36" t="s">
        <v>41</v>
      </c>
      <c r="W118" s="36" t="s">
        <v>41</v>
      </c>
      <c r="X118" s="18">
        <v>212.3582371</v>
      </c>
      <c r="Y118" s="18">
        <v>118.30064050000001</v>
      </c>
      <c r="Z118" s="13">
        <f t="shared" si="104"/>
        <v>-44.29194642245407</v>
      </c>
      <c r="AA118" s="18">
        <v>2698.3578285999997</v>
      </c>
      <c r="AB118" s="18">
        <v>1219.3934159000003</v>
      </c>
      <c r="AC118" s="13">
        <f t="shared" si="105"/>
        <v>-54.80979568478273</v>
      </c>
      <c r="AD118" s="14">
        <f>(AB118/AB$181)*100</f>
        <v>0.07634046435394244</v>
      </c>
    </row>
    <row r="119" spans="1:30" s="64" customFormat="1" ht="14.25">
      <c r="A119" s="56"/>
      <c r="B119" s="57" t="s">
        <v>63</v>
      </c>
      <c r="C119" s="18">
        <v>41.268673940000006</v>
      </c>
      <c r="D119" s="18">
        <v>14.705653805000003</v>
      </c>
      <c r="E119" s="13">
        <f t="shared" si="98"/>
        <v>-64.36606170971143</v>
      </c>
      <c r="F119" s="18">
        <v>497.77408357500013</v>
      </c>
      <c r="G119" s="18">
        <v>248.333471493</v>
      </c>
      <c r="H119" s="13">
        <f t="shared" si="99"/>
        <v>-50.1112091434179</v>
      </c>
      <c r="I119" s="14">
        <f>(G119/G$182)*100</f>
        <v>0.25374046803728</v>
      </c>
      <c r="J119" s="19">
        <v>3</v>
      </c>
      <c r="K119" s="19">
        <v>2</v>
      </c>
      <c r="L119" s="13">
        <f t="shared" si="100"/>
        <v>-33.33333333333333</v>
      </c>
      <c r="M119" s="19">
        <v>11</v>
      </c>
      <c r="N119" s="19">
        <v>51</v>
      </c>
      <c r="O119" s="13">
        <f t="shared" si="101"/>
        <v>363.6363636363636</v>
      </c>
      <c r="P119" s="14">
        <f>(N119/N$182)*100</f>
        <v>2.6207605344295994</v>
      </c>
      <c r="Q119" s="19">
        <v>511217</v>
      </c>
      <c r="R119" s="21">
        <v>92130</v>
      </c>
      <c r="S119" s="13">
        <f t="shared" si="102"/>
        <v>-81.97829884373955</v>
      </c>
      <c r="T119" s="19">
        <v>1904966</v>
      </c>
      <c r="U119" s="19">
        <v>2868001</v>
      </c>
      <c r="V119" s="13">
        <f t="shared" si="103"/>
        <v>50.55392064740263</v>
      </c>
      <c r="W119" s="14">
        <f>(U119/U$182)*100</f>
        <v>2.8334157885361284</v>
      </c>
      <c r="X119" s="18">
        <v>3115.3083927</v>
      </c>
      <c r="Y119" s="18">
        <v>718.1295879</v>
      </c>
      <c r="Z119" s="13">
        <f t="shared" si="104"/>
        <v>-76.94836281432781</v>
      </c>
      <c r="AA119" s="18">
        <v>22872.4087476</v>
      </c>
      <c r="AB119" s="18">
        <v>18937.6732195</v>
      </c>
      <c r="AC119" s="13">
        <f t="shared" si="105"/>
        <v>-17.2029783636709</v>
      </c>
      <c r="AD119" s="14">
        <f>(AB119/AB$182)*100</f>
        <v>2.1811713354965003</v>
      </c>
    </row>
    <row r="120" spans="1:30" s="64" customFormat="1" ht="14.25">
      <c r="A120" s="56"/>
      <c r="B120" s="57" t="s">
        <v>64</v>
      </c>
      <c r="C120" s="18">
        <v>0</v>
      </c>
      <c r="D120" s="18">
        <v>0</v>
      </c>
      <c r="E120" s="36" t="s">
        <v>41</v>
      </c>
      <c r="F120" s="18">
        <v>0</v>
      </c>
      <c r="G120" s="18">
        <v>0</v>
      </c>
      <c r="H120" s="36" t="s">
        <v>41</v>
      </c>
      <c r="I120" s="14">
        <f>(G120/G$183)*100</f>
        <v>0</v>
      </c>
      <c r="J120" s="19">
        <v>0</v>
      </c>
      <c r="K120" s="19">
        <v>0</v>
      </c>
      <c r="L120" s="36" t="s">
        <v>41</v>
      </c>
      <c r="M120" s="19">
        <v>0</v>
      </c>
      <c r="N120" s="19">
        <v>0</v>
      </c>
      <c r="O120" s="36" t="s">
        <v>41</v>
      </c>
      <c r="P120" s="14">
        <f>(N120/N$183)*100</f>
        <v>0</v>
      </c>
      <c r="Q120" s="19">
        <v>0</v>
      </c>
      <c r="R120" s="20">
        <v>0</v>
      </c>
      <c r="S120" s="36" t="s">
        <v>41</v>
      </c>
      <c r="T120" s="19">
        <v>0</v>
      </c>
      <c r="U120" s="19">
        <v>0</v>
      </c>
      <c r="V120" s="36" t="s">
        <v>41</v>
      </c>
      <c r="W120" s="14">
        <f>(U120/U$183)*100</f>
        <v>0</v>
      </c>
      <c r="X120" s="18">
        <v>0</v>
      </c>
      <c r="Y120" s="18">
        <v>0</v>
      </c>
      <c r="Z120" s="36" t="s">
        <v>41</v>
      </c>
      <c r="AA120" s="18">
        <v>0</v>
      </c>
      <c r="AB120" s="18">
        <v>0</v>
      </c>
      <c r="AC120" s="36" t="s">
        <v>41</v>
      </c>
      <c r="AD120" s="14">
        <f>(AB120/AB$183)*100</f>
        <v>0</v>
      </c>
    </row>
    <row r="121" spans="1:30" s="64" customFormat="1" ht="15">
      <c r="A121" s="56"/>
      <c r="B121" s="58" t="s">
        <v>65</v>
      </c>
      <c r="C121" s="18">
        <v>17.262933699999998</v>
      </c>
      <c r="D121" s="18">
        <v>1.2513865280000005</v>
      </c>
      <c r="E121" s="13">
        <f t="shared" si="98"/>
        <v>-92.75102048268886</v>
      </c>
      <c r="F121" s="18">
        <v>307.05583939800067</v>
      </c>
      <c r="G121" s="18">
        <v>70.18282447100005</v>
      </c>
      <c r="H121" s="13">
        <f t="shared" si="99"/>
        <v>-77.14330246622333</v>
      </c>
      <c r="I121" s="14">
        <f>(G121/G$184)*100</f>
        <v>1.594796109556661</v>
      </c>
      <c r="J121" s="19">
        <v>88</v>
      </c>
      <c r="K121" s="19">
        <v>16</v>
      </c>
      <c r="L121" s="13">
        <f t="shared" si="100"/>
        <v>-81.81818181818183</v>
      </c>
      <c r="M121" s="19">
        <v>838</v>
      </c>
      <c r="N121" s="19">
        <v>434</v>
      </c>
      <c r="O121" s="13">
        <f t="shared" si="101"/>
        <v>-48.21002386634845</v>
      </c>
      <c r="P121" s="14">
        <f>(N121/N$184)*100</f>
        <v>1.6638552369268516</v>
      </c>
      <c r="Q121" s="19">
        <v>1005579</v>
      </c>
      <c r="R121" s="15">
        <v>95228</v>
      </c>
      <c r="S121" s="13">
        <f t="shared" si="102"/>
        <v>-90.53003294619319</v>
      </c>
      <c r="T121" s="19">
        <v>14680543</v>
      </c>
      <c r="U121" s="19">
        <v>5403484</v>
      </c>
      <c r="V121" s="13">
        <f t="shared" si="103"/>
        <v>-63.19288734755928</v>
      </c>
      <c r="W121" s="14">
        <f>(U121/U$184)*100</f>
        <v>7.536815398386418</v>
      </c>
      <c r="X121" s="18">
        <v>5855.7591023</v>
      </c>
      <c r="Y121" s="18">
        <v>278.84881650000005</v>
      </c>
      <c r="Z121" s="13">
        <f t="shared" si="104"/>
        <v>-95.23804153093533</v>
      </c>
      <c r="AA121" s="18">
        <v>59573.525020199995</v>
      </c>
      <c r="AB121" s="18">
        <v>21476.2183639</v>
      </c>
      <c r="AC121" s="13">
        <f t="shared" si="105"/>
        <v>-63.95006278943891</v>
      </c>
      <c r="AD121" s="14">
        <f>(AB121/AB$184)*100</f>
        <v>1.4910876362144367</v>
      </c>
    </row>
    <row r="122" spans="1:30" s="64" customFormat="1" ht="14.25">
      <c r="A122" s="56"/>
      <c r="B122" s="59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s="65" customFormat="1" ht="15">
      <c r="A123" s="54">
        <v>18</v>
      </c>
      <c r="B123" s="68" t="s">
        <v>82</v>
      </c>
      <c r="C123" s="6">
        <f>C124+C125+C126+C127+C128</f>
        <v>79.492971307</v>
      </c>
      <c r="D123" s="6">
        <f>D124+D125+D126+D127+D128</f>
        <v>75.91459984599993</v>
      </c>
      <c r="E123" s="7">
        <f aca="true" t="shared" si="106" ref="E123:E128">((D123-C123)/C123)*100</f>
        <v>-4.501494160006281</v>
      </c>
      <c r="F123" s="6">
        <f>F124+F125+F126+F127+F128</f>
        <v>785.6047938649999</v>
      </c>
      <c r="G123" s="6">
        <f>G124+G125+G126+G127+G128</f>
        <v>800.1746825539659</v>
      </c>
      <c r="H123" s="7">
        <f aca="true" t="shared" si="107" ref="H123:H128">((G123-F123)/F123)*100</f>
        <v>1.854607915168821</v>
      </c>
      <c r="I123" s="8">
        <f>(G123/G$179)*100</f>
        <v>0.3722539119445126</v>
      </c>
      <c r="J123" s="9">
        <f>J124+J125+J126+J127+J128</f>
        <v>18943</v>
      </c>
      <c r="K123" s="9">
        <f>K124+K125+K126+K127+K128</f>
        <v>15853</v>
      </c>
      <c r="L123" s="7">
        <f aca="true" t="shared" si="108" ref="L123:L128">((K123-J123)/J123)*100</f>
        <v>-16.312094177268648</v>
      </c>
      <c r="M123" s="9">
        <f>M124+M125+M126+M127+M128</f>
        <v>178137</v>
      </c>
      <c r="N123" s="9">
        <f>N124+N125+N126+N127+N128</f>
        <v>166529</v>
      </c>
      <c r="O123" s="7">
        <f aca="true" t="shared" si="109" ref="O123:O128">((N123-M123)/M123)*100</f>
        <v>-6.5163329347636925</v>
      </c>
      <c r="P123" s="8">
        <f>(N123/N$179)*100</f>
        <v>0.6590716054155408</v>
      </c>
      <c r="Q123" s="9">
        <f>Q124+Q125+Q126+Q127+Q128</f>
        <v>9851</v>
      </c>
      <c r="R123" s="9">
        <f>R124+R125+R126+R127+R128</f>
        <v>567</v>
      </c>
      <c r="S123" s="7">
        <f aca="true" t="shared" si="110" ref="S123:S128">((R123-Q123)/Q123)*100</f>
        <v>-94.24423916353669</v>
      </c>
      <c r="T123" s="9">
        <f>T124+T125+T126+T127+T128</f>
        <v>2901817</v>
      </c>
      <c r="U123" s="9">
        <f>U124+U125+U126+U127+U128</f>
        <v>598755</v>
      </c>
      <c r="V123" s="7">
        <f aca="true" t="shared" si="111" ref="V123:V128">((U123-T123)/T123)*100</f>
        <v>-79.3662040025267</v>
      </c>
      <c r="W123" s="8">
        <f>(U123/U$179)*100</f>
        <v>0.3344266634088336</v>
      </c>
      <c r="X123" s="6">
        <f>X124+X125+X126+X127+X128</f>
        <v>2080.2441407999995</v>
      </c>
      <c r="Y123" s="6">
        <f>Y124+Y125+Y126+Y127+Y128</f>
        <v>1373.7506491999998</v>
      </c>
      <c r="Z123" s="7">
        <f aca="true" t="shared" si="112" ref="Z123:Z128">((Y123-X123)/X123)*100</f>
        <v>-33.96204694167789</v>
      </c>
      <c r="AA123" s="6">
        <f>AA124+AA125+AA126+AA127+AA128</f>
        <v>32987.088166099995</v>
      </c>
      <c r="AB123" s="6">
        <f>AB124+AB125+AB126+AB127+AB128</f>
        <v>20251.513631959002</v>
      </c>
      <c r="AC123" s="7">
        <f aca="true" t="shared" si="113" ref="AC123:AC128">((AB123-AA123)/AA123)*100</f>
        <v>-38.60775607114369</v>
      </c>
      <c r="AD123" s="8">
        <f>(AB123/AB$179)*100</f>
        <v>0.5040528728623129</v>
      </c>
    </row>
    <row r="124" spans="1:30" s="69" customFormat="1" ht="14.25" customHeight="1">
      <c r="A124" s="56"/>
      <c r="B124" s="57" t="s">
        <v>61</v>
      </c>
      <c r="C124" s="18">
        <v>1.834758</v>
      </c>
      <c r="D124" s="18">
        <v>3.801304799999999</v>
      </c>
      <c r="E124" s="13">
        <f t="shared" si="106"/>
        <v>107.18289823508056</v>
      </c>
      <c r="F124" s="18">
        <v>22.694449999999996</v>
      </c>
      <c r="G124" s="18">
        <v>39.667261288999995</v>
      </c>
      <c r="H124" s="13">
        <f t="shared" si="107"/>
        <v>74.78837904862203</v>
      </c>
      <c r="I124" s="14">
        <f>(G124/G$180)*100</f>
        <v>0.1461314794293051</v>
      </c>
      <c r="J124" s="19">
        <v>98</v>
      </c>
      <c r="K124" s="19">
        <v>145</v>
      </c>
      <c r="L124" s="13">
        <f t="shared" si="108"/>
        <v>47.95918367346938</v>
      </c>
      <c r="M124" s="19">
        <v>1033</v>
      </c>
      <c r="N124" s="19">
        <v>1209</v>
      </c>
      <c r="O124" s="13">
        <f t="shared" si="109"/>
        <v>17.037754114230395</v>
      </c>
      <c r="P124" s="14">
        <f>(N124/N$180)*100</f>
        <v>0.1294446407349115</v>
      </c>
      <c r="Q124" s="19">
        <v>0</v>
      </c>
      <c r="R124" s="15">
        <v>0</v>
      </c>
      <c r="S124" s="36" t="s">
        <v>41</v>
      </c>
      <c r="T124" s="19">
        <v>0</v>
      </c>
      <c r="U124" s="19">
        <v>0</v>
      </c>
      <c r="V124" s="36" t="s">
        <v>41</v>
      </c>
      <c r="W124" s="36" t="s">
        <v>41</v>
      </c>
      <c r="X124" s="18">
        <v>2.090190099999997</v>
      </c>
      <c r="Y124" s="18">
        <v>1.8724924999999997</v>
      </c>
      <c r="Z124" s="13">
        <f t="shared" si="112"/>
        <v>-10.415205774823907</v>
      </c>
      <c r="AA124" s="18">
        <v>24.070757</v>
      </c>
      <c r="AB124" s="18">
        <v>20.664259299999998</v>
      </c>
      <c r="AC124" s="13">
        <f t="shared" si="113"/>
        <v>-14.15201732126664</v>
      </c>
      <c r="AD124" s="14">
        <f>(AB124/AB$180)*100</f>
        <v>0.08796059768947609</v>
      </c>
    </row>
    <row r="125" spans="1:30" s="64" customFormat="1" ht="14.25">
      <c r="A125" s="56"/>
      <c r="B125" s="57" t="s">
        <v>62</v>
      </c>
      <c r="C125" s="18">
        <v>69.73434728900001</v>
      </c>
      <c r="D125" s="18">
        <v>70.45980117999993</v>
      </c>
      <c r="E125" s="13">
        <f t="shared" si="106"/>
        <v>1.0403107209040294</v>
      </c>
      <c r="F125" s="18">
        <v>680.4637010739998</v>
      </c>
      <c r="G125" s="18">
        <v>705.8546296799999</v>
      </c>
      <c r="H125" s="13">
        <f t="shared" si="107"/>
        <v>3.7314155870364143</v>
      </c>
      <c r="I125" s="14">
        <f>(G125/G$181)*100</f>
        <v>1.201518717478341</v>
      </c>
      <c r="J125" s="19">
        <v>18838</v>
      </c>
      <c r="K125" s="19">
        <v>15704</v>
      </c>
      <c r="L125" s="13">
        <f t="shared" si="108"/>
        <v>-16.636585624800933</v>
      </c>
      <c r="M125" s="19">
        <v>177041</v>
      </c>
      <c r="N125" s="19">
        <v>165274</v>
      </c>
      <c r="O125" s="13">
        <f t="shared" si="109"/>
        <v>-6.646483018057964</v>
      </c>
      <c r="P125" s="14">
        <f>(N125/N$181)*100</f>
        <v>0.6800653343985114</v>
      </c>
      <c r="Q125" s="19">
        <v>0</v>
      </c>
      <c r="R125" s="20">
        <v>0</v>
      </c>
      <c r="S125" s="36" t="s">
        <v>41</v>
      </c>
      <c r="T125" s="19">
        <v>0</v>
      </c>
      <c r="U125" s="19">
        <v>0</v>
      </c>
      <c r="V125" s="36" t="s">
        <v>41</v>
      </c>
      <c r="W125" s="36" t="s">
        <v>41</v>
      </c>
      <c r="X125" s="18">
        <v>986.6428155999995</v>
      </c>
      <c r="Y125" s="18">
        <v>929.1493942999997</v>
      </c>
      <c r="Z125" s="13">
        <f t="shared" si="112"/>
        <v>-5.827176805117338</v>
      </c>
      <c r="AA125" s="18">
        <v>9237.9114588</v>
      </c>
      <c r="AB125" s="18">
        <v>9987.2415276</v>
      </c>
      <c r="AC125" s="13">
        <f t="shared" si="113"/>
        <v>8.11146623500262</v>
      </c>
      <c r="AD125" s="14">
        <f>(AB125/AB$181)*100</f>
        <v>0.6252540368763864</v>
      </c>
    </row>
    <row r="126" spans="1:30" s="64" customFormat="1" ht="14.25">
      <c r="A126" s="56"/>
      <c r="B126" s="57" t="s">
        <v>63</v>
      </c>
      <c r="C126" s="18">
        <v>0.151778953</v>
      </c>
      <c r="D126" s="18">
        <v>0</v>
      </c>
      <c r="E126" s="13">
        <f t="shared" si="106"/>
        <v>-100</v>
      </c>
      <c r="F126" s="18">
        <v>7.49157287</v>
      </c>
      <c r="G126" s="18">
        <v>0.714697768</v>
      </c>
      <c r="H126" s="13">
        <f t="shared" si="107"/>
        <v>-90.45997709156636</v>
      </c>
      <c r="I126" s="14">
        <f>(G126/G$182)*100</f>
        <v>0.000730258974222213</v>
      </c>
      <c r="J126" s="19">
        <v>0</v>
      </c>
      <c r="K126" s="19">
        <v>0</v>
      </c>
      <c r="L126" s="36" t="s">
        <v>41</v>
      </c>
      <c r="M126" s="19">
        <v>1</v>
      </c>
      <c r="N126" s="19">
        <v>0</v>
      </c>
      <c r="O126" s="13">
        <f t="shared" si="109"/>
        <v>-100</v>
      </c>
      <c r="P126" s="14">
        <f>(N126/N$182)*100</f>
        <v>0</v>
      </c>
      <c r="Q126" s="19">
        <v>291</v>
      </c>
      <c r="R126" s="15">
        <v>-425</v>
      </c>
      <c r="S126" s="13">
        <f t="shared" si="110"/>
        <v>-246.04810996563575</v>
      </c>
      <c r="T126" s="19">
        <v>4035</v>
      </c>
      <c r="U126" s="19">
        <v>-2430</v>
      </c>
      <c r="V126" s="13">
        <f t="shared" si="111"/>
        <v>-160.22304832713755</v>
      </c>
      <c r="W126" s="14">
        <f>(U126/U$182)*100</f>
        <v>-0.0024006966406716007</v>
      </c>
      <c r="X126" s="18">
        <v>12.100450599999999</v>
      </c>
      <c r="Y126" s="18">
        <v>-87.9563481</v>
      </c>
      <c r="Z126" s="13">
        <f t="shared" si="112"/>
        <v>-826.8848988152557</v>
      </c>
      <c r="AA126" s="18">
        <v>38.76442269999999</v>
      </c>
      <c r="AB126" s="18">
        <v>-520.161497041</v>
      </c>
      <c r="AC126" s="13">
        <f t="shared" si="113"/>
        <v>-1441.8528145422376</v>
      </c>
      <c r="AD126" s="14">
        <f>(AB126/AB$182)*100</f>
        <v>-0.05991028222023211</v>
      </c>
    </row>
    <row r="127" spans="1:30" s="64" customFormat="1" ht="14.25">
      <c r="A127" s="56"/>
      <c r="B127" s="57" t="s">
        <v>64</v>
      </c>
      <c r="C127" s="18">
        <v>6.6766731639999986</v>
      </c>
      <c r="D127" s="18">
        <v>0.9861179090000001</v>
      </c>
      <c r="E127" s="13">
        <f t="shared" si="106"/>
        <v>-85.23040015921318</v>
      </c>
      <c r="F127" s="18">
        <v>44.294551856999995</v>
      </c>
      <c r="G127" s="18">
        <v>40.210392690999996</v>
      </c>
      <c r="H127" s="13">
        <f t="shared" si="107"/>
        <v>-9.220454874868697</v>
      </c>
      <c r="I127" s="14">
        <f>(G127/G$183)*100</f>
        <v>0.1500813517673267</v>
      </c>
      <c r="J127" s="19">
        <v>0</v>
      </c>
      <c r="K127" s="19">
        <v>0</v>
      </c>
      <c r="L127" s="36" t="s">
        <v>41</v>
      </c>
      <c r="M127" s="19">
        <v>12</v>
      </c>
      <c r="N127" s="19">
        <v>13</v>
      </c>
      <c r="O127" s="13">
        <f t="shared" si="109"/>
        <v>8.333333333333332</v>
      </c>
      <c r="P127" s="14">
        <f>(N127/N$183)*100</f>
        <v>0.5150554675118859</v>
      </c>
      <c r="Q127" s="19">
        <v>-202</v>
      </c>
      <c r="R127" s="15">
        <v>-2011</v>
      </c>
      <c r="S127" s="13">
        <f t="shared" si="110"/>
        <v>895.5445544554456</v>
      </c>
      <c r="T127" s="19">
        <v>23785</v>
      </c>
      <c r="U127" s="19">
        <v>-2896</v>
      </c>
      <c r="V127" s="13">
        <f t="shared" si="111"/>
        <v>-112.17574101324364</v>
      </c>
      <c r="W127" s="14">
        <f>(U127/U$183)*100</f>
        <v>-0.04728851168390374</v>
      </c>
      <c r="X127" s="18">
        <v>-42.216719700000006</v>
      </c>
      <c r="Y127" s="18">
        <v>-18.258516999999998</v>
      </c>
      <c r="Z127" s="13">
        <f t="shared" si="112"/>
        <v>-56.75050754831623</v>
      </c>
      <c r="AA127" s="18">
        <v>304.81064430000004</v>
      </c>
      <c r="AB127" s="18">
        <v>12.1896039</v>
      </c>
      <c r="AC127" s="13">
        <f t="shared" si="113"/>
        <v>-96.00092577869334</v>
      </c>
      <c r="AD127" s="14">
        <f>(AB127/AB$183)*100</f>
        <v>0.013790038017457882</v>
      </c>
    </row>
    <row r="128" spans="1:30" s="64" customFormat="1" ht="15">
      <c r="A128" s="56"/>
      <c r="B128" s="58" t="s">
        <v>65</v>
      </c>
      <c r="C128" s="18">
        <v>1.0954139010000001</v>
      </c>
      <c r="D128" s="18">
        <v>0.667375957</v>
      </c>
      <c r="E128" s="13">
        <f t="shared" si="106"/>
        <v>-39.07545299628256</v>
      </c>
      <c r="F128" s="18">
        <v>30.660518064000133</v>
      </c>
      <c r="G128" s="18">
        <v>13.727701125966103</v>
      </c>
      <c r="H128" s="13">
        <f t="shared" si="107"/>
        <v>-55.22678026081888</v>
      </c>
      <c r="I128" s="14">
        <f>(G128/G$184)*100</f>
        <v>0.3119407706068257</v>
      </c>
      <c r="J128" s="19">
        <v>7</v>
      </c>
      <c r="K128" s="19">
        <v>4</v>
      </c>
      <c r="L128" s="13">
        <f t="shared" si="108"/>
        <v>-42.857142857142854</v>
      </c>
      <c r="M128" s="19">
        <v>50</v>
      </c>
      <c r="N128" s="19">
        <v>33</v>
      </c>
      <c r="O128" s="13">
        <f t="shared" si="109"/>
        <v>-34</v>
      </c>
      <c r="P128" s="14">
        <f>(N128/N$184)*100</f>
        <v>0.12651433829167305</v>
      </c>
      <c r="Q128" s="19">
        <v>9762</v>
      </c>
      <c r="R128" s="15">
        <v>3003</v>
      </c>
      <c r="S128" s="13">
        <f t="shared" si="110"/>
        <v>-69.23786109403811</v>
      </c>
      <c r="T128" s="19">
        <v>2873997</v>
      </c>
      <c r="U128" s="19">
        <v>604081</v>
      </c>
      <c r="V128" s="13">
        <f t="shared" si="111"/>
        <v>-78.98115412089852</v>
      </c>
      <c r="W128" s="14">
        <f>(U128/U$184)*100</f>
        <v>0.8425761939283368</v>
      </c>
      <c r="X128" s="18">
        <v>1121.6274042000002</v>
      </c>
      <c r="Y128" s="18">
        <v>548.9436275</v>
      </c>
      <c r="Z128" s="13">
        <f t="shared" si="112"/>
        <v>-51.05829035164011</v>
      </c>
      <c r="AA128" s="18">
        <v>23381.530883299998</v>
      </c>
      <c r="AB128" s="18">
        <v>10751.5797382</v>
      </c>
      <c r="AC128" s="13">
        <f t="shared" si="113"/>
        <v>-54.01678447890169</v>
      </c>
      <c r="AD128" s="14">
        <f>(AB128/AB$184)*100</f>
        <v>0.7464790749358167</v>
      </c>
    </row>
    <row r="129" spans="1:30" s="64" customFormat="1" ht="14.25">
      <c r="A129" s="56"/>
      <c r="B129" s="59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s="65" customFormat="1" ht="15">
      <c r="A130" s="54">
        <v>19</v>
      </c>
      <c r="B130" s="55" t="s">
        <v>83</v>
      </c>
      <c r="C130" s="6">
        <f>C131+C132+C133+C134+C135</f>
        <v>0.0027401000000000053</v>
      </c>
      <c r="D130" s="6">
        <f>D131+D132+D133+D134+D135</f>
        <v>0.0007667</v>
      </c>
      <c r="E130" s="7">
        <f>((D130-C130)/C130)*100</f>
        <v>-72.01926936973109</v>
      </c>
      <c r="F130" s="6">
        <f>F131+F132+F133+F134+F135</f>
        <v>0.0652118</v>
      </c>
      <c r="G130" s="6">
        <f>G131+G132+G133+G134+G135</f>
        <v>0.009522300000000001</v>
      </c>
      <c r="H130" s="7">
        <f>((G130-F130)/F130)*100</f>
        <v>-85.39788811227417</v>
      </c>
      <c r="I130" s="8">
        <f>(G130/G$179)*100</f>
        <v>4.429924493980936E-06</v>
      </c>
      <c r="J130" s="9">
        <f>J131+J132+J133+J134+J135</f>
        <v>0</v>
      </c>
      <c r="K130" s="9">
        <f>K131+K132+K133+K134+K135</f>
        <v>0</v>
      </c>
      <c r="L130" s="37" t="s">
        <v>41</v>
      </c>
      <c r="M130" s="9">
        <f>M131+M132+M133+M134+M135</f>
        <v>0</v>
      </c>
      <c r="N130" s="9">
        <f>N131+N132+N133+N134+N135</f>
        <v>0</v>
      </c>
      <c r="O130" s="37" t="s">
        <v>41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7" t="s">
        <v>41</v>
      </c>
      <c r="T130" s="9">
        <f>T131+T132+T133+T134+T135</f>
        <v>0</v>
      </c>
      <c r="U130" s="9">
        <f>U131+U132+U133+U134+U135</f>
        <v>0</v>
      </c>
      <c r="V130" s="37" t="s">
        <v>41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7" t="s">
        <v>41</v>
      </c>
      <c r="AA130" s="6">
        <f>AA131+AA132+AA133+AA134+AA135</f>
        <v>0</v>
      </c>
      <c r="AB130" s="6">
        <f>AB131+AB132+AB133+AB134+AB135</f>
        <v>0</v>
      </c>
      <c r="AC130" s="37" t="s">
        <v>41</v>
      </c>
      <c r="AD130" s="8">
        <f>(AB130/AB$179)*100</f>
        <v>0</v>
      </c>
    </row>
    <row r="131" spans="1:30" s="64" customFormat="1" ht="14.25">
      <c r="A131" s="56"/>
      <c r="B131" s="57" t="s">
        <v>61</v>
      </c>
      <c r="C131" s="18">
        <v>0</v>
      </c>
      <c r="D131" s="18">
        <v>0</v>
      </c>
      <c r="E131" s="36" t="s">
        <v>41</v>
      </c>
      <c r="F131" s="18">
        <v>0</v>
      </c>
      <c r="G131" s="18">
        <v>0</v>
      </c>
      <c r="H131" s="36" t="s">
        <v>41</v>
      </c>
      <c r="I131" s="14">
        <f>(G131/G$180)*100</f>
        <v>0</v>
      </c>
      <c r="J131" s="19">
        <v>0</v>
      </c>
      <c r="K131" s="19">
        <v>0</v>
      </c>
      <c r="L131" s="36" t="s">
        <v>41</v>
      </c>
      <c r="M131" s="19">
        <v>0</v>
      </c>
      <c r="N131" s="19">
        <v>0</v>
      </c>
      <c r="O131" s="36" t="s">
        <v>41</v>
      </c>
      <c r="P131" s="14">
        <f>(N131/N$180)*100</f>
        <v>0</v>
      </c>
      <c r="Q131" s="19">
        <v>0</v>
      </c>
      <c r="R131" s="15">
        <v>0</v>
      </c>
      <c r="S131" s="36" t="s">
        <v>41</v>
      </c>
      <c r="T131" s="19">
        <v>0</v>
      </c>
      <c r="U131" s="19">
        <v>0</v>
      </c>
      <c r="V131" s="36" t="s">
        <v>41</v>
      </c>
      <c r="W131" s="36" t="s">
        <v>41</v>
      </c>
      <c r="X131" s="18">
        <v>0</v>
      </c>
      <c r="Y131" s="18">
        <v>0</v>
      </c>
      <c r="Z131" s="36" t="s">
        <v>41</v>
      </c>
      <c r="AA131" s="18">
        <v>0</v>
      </c>
      <c r="AB131" s="18">
        <v>0</v>
      </c>
      <c r="AC131" s="36" t="s">
        <v>41</v>
      </c>
      <c r="AD131" s="14">
        <f>(AB131/AB$180)*100</f>
        <v>0</v>
      </c>
    </row>
    <row r="132" spans="1:30" s="64" customFormat="1" ht="14.25">
      <c r="A132" s="56"/>
      <c r="B132" s="57" t="s">
        <v>62</v>
      </c>
      <c r="C132" s="18">
        <v>0.0027401000000000053</v>
      </c>
      <c r="D132" s="18">
        <v>0.0007667</v>
      </c>
      <c r="E132" s="13">
        <f>((D132-C132)/C132)*100</f>
        <v>-72.01926936973109</v>
      </c>
      <c r="F132" s="18">
        <v>0.0652118</v>
      </c>
      <c r="G132" s="18">
        <v>0.009522300000000001</v>
      </c>
      <c r="H132" s="13">
        <f>((G132-F132)/F132)*100</f>
        <v>-85.39788811227417</v>
      </c>
      <c r="I132" s="14">
        <f>(G132/G$181)*100</f>
        <v>1.620903398852948E-05</v>
      </c>
      <c r="J132" s="19">
        <v>0</v>
      </c>
      <c r="K132" s="19">
        <v>0</v>
      </c>
      <c r="L132" s="36" t="s">
        <v>41</v>
      </c>
      <c r="M132" s="19">
        <v>0</v>
      </c>
      <c r="N132" s="19">
        <v>0</v>
      </c>
      <c r="O132" s="36" t="s">
        <v>41</v>
      </c>
      <c r="P132" s="14">
        <f>(N132/N$181)*100</f>
        <v>0</v>
      </c>
      <c r="Q132" s="19">
        <v>0</v>
      </c>
      <c r="R132" s="15">
        <v>0</v>
      </c>
      <c r="S132" s="36" t="s">
        <v>41</v>
      </c>
      <c r="T132" s="19">
        <v>0</v>
      </c>
      <c r="U132" s="19">
        <v>0</v>
      </c>
      <c r="V132" s="36" t="s">
        <v>41</v>
      </c>
      <c r="W132" s="36" t="s">
        <v>41</v>
      </c>
      <c r="X132" s="18">
        <v>0</v>
      </c>
      <c r="Y132" s="18">
        <v>0</v>
      </c>
      <c r="Z132" s="36" t="s">
        <v>41</v>
      </c>
      <c r="AA132" s="18">
        <v>0</v>
      </c>
      <c r="AB132" s="18">
        <v>0</v>
      </c>
      <c r="AC132" s="36" t="s">
        <v>41</v>
      </c>
      <c r="AD132" s="14">
        <f>(AB132/AB$181)*100</f>
        <v>0</v>
      </c>
    </row>
    <row r="133" spans="1:30" s="64" customFormat="1" ht="14.25">
      <c r="A133" s="56"/>
      <c r="B133" s="57" t="s">
        <v>63</v>
      </c>
      <c r="C133" s="18">
        <v>0</v>
      </c>
      <c r="D133" s="18">
        <v>0</v>
      </c>
      <c r="E133" s="36" t="s">
        <v>41</v>
      </c>
      <c r="F133" s="18">
        <v>0</v>
      </c>
      <c r="G133" s="18">
        <v>0</v>
      </c>
      <c r="H133" s="36" t="s">
        <v>41</v>
      </c>
      <c r="I133" s="14">
        <f>(G133/G$182)*100</f>
        <v>0</v>
      </c>
      <c r="J133" s="19">
        <v>0</v>
      </c>
      <c r="K133" s="19">
        <v>0</v>
      </c>
      <c r="L133" s="36" t="s">
        <v>41</v>
      </c>
      <c r="M133" s="19">
        <v>0</v>
      </c>
      <c r="N133" s="19">
        <v>0</v>
      </c>
      <c r="O133" s="36" t="s">
        <v>41</v>
      </c>
      <c r="P133" s="14">
        <f>(N133/N$182)*100</f>
        <v>0</v>
      </c>
      <c r="Q133" s="19">
        <v>0</v>
      </c>
      <c r="R133" s="15">
        <v>0</v>
      </c>
      <c r="S133" s="36" t="s">
        <v>41</v>
      </c>
      <c r="T133" s="19">
        <v>0</v>
      </c>
      <c r="U133" s="19">
        <v>0</v>
      </c>
      <c r="V133" s="36" t="s">
        <v>41</v>
      </c>
      <c r="W133" s="14">
        <f>(U133/U$182)*100</f>
        <v>0</v>
      </c>
      <c r="X133" s="18">
        <v>0</v>
      </c>
      <c r="Y133" s="18">
        <v>0</v>
      </c>
      <c r="Z133" s="36" t="s">
        <v>41</v>
      </c>
      <c r="AA133" s="18">
        <v>0</v>
      </c>
      <c r="AB133" s="18">
        <v>0</v>
      </c>
      <c r="AC133" s="36" t="s">
        <v>41</v>
      </c>
      <c r="AD133" s="14">
        <f>(AB133/AB$182)*100</f>
        <v>0</v>
      </c>
    </row>
    <row r="134" spans="1:30" s="64" customFormat="1" ht="14.25">
      <c r="A134" s="56"/>
      <c r="B134" s="57" t="s">
        <v>64</v>
      </c>
      <c r="C134" s="18">
        <v>0</v>
      </c>
      <c r="D134" s="18">
        <v>0</v>
      </c>
      <c r="E134" s="36" t="s">
        <v>41</v>
      </c>
      <c r="F134" s="18">
        <v>0</v>
      </c>
      <c r="G134" s="18">
        <v>0</v>
      </c>
      <c r="H134" s="36" t="s">
        <v>41</v>
      </c>
      <c r="I134" s="14">
        <f>(G134/G$183)*100</f>
        <v>0</v>
      </c>
      <c r="J134" s="19">
        <v>0</v>
      </c>
      <c r="K134" s="19">
        <v>0</v>
      </c>
      <c r="L134" s="36" t="s">
        <v>41</v>
      </c>
      <c r="M134" s="19">
        <v>0</v>
      </c>
      <c r="N134" s="19">
        <v>0</v>
      </c>
      <c r="O134" s="36" t="s">
        <v>41</v>
      </c>
      <c r="P134" s="14">
        <f>(N134/N$183)*100</f>
        <v>0</v>
      </c>
      <c r="Q134" s="19">
        <v>0</v>
      </c>
      <c r="R134" s="20">
        <v>0</v>
      </c>
      <c r="S134" s="36" t="s">
        <v>41</v>
      </c>
      <c r="T134" s="19">
        <v>0</v>
      </c>
      <c r="U134" s="19">
        <v>0</v>
      </c>
      <c r="V134" s="36" t="s">
        <v>41</v>
      </c>
      <c r="W134" s="14">
        <f>(U134/U$183)*100</f>
        <v>0</v>
      </c>
      <c r="X134" s="18">
        <v>0</v>
      </c>
      <c r="Y134" s="18">
        <v>0</v>
      </c>
      <c r="Z134" s="36" t="s">
        <v>41</v>
      </c>
      <c r="AA134" s="18">
        <v>0</v>
      </c>
      <c r="AB134" s="18">
        <v>0</v>
      </c>
      <c r="AC134" s="36" t="s">
        <v>41</v>
      </c>
      <c r="AD134" s="14">
        <f>(AB134/AB$183)*100</f>
        <v>0</v>
      </c>
    </row>
    <row r="135" spans="1:30" s="64" customFormat="1" ht="15">
      <c r="A135" s="56"/>
      <c r="B135" s="58" t="s">
        <v>65</v>
      </c>
      <c r="C135" s="18">
        <v>0</v>
      </c>
      <c r="D135" s="18">
        <v>0</v>
      </c>
      <c r="E135" s="36" t="s">
        <v>41</v>
      </c>
      <c r="F135" s="18">
        <v>0</v>
      </c>
      <c r="G135" s="18">
        <v>0</v>
      </c>
      <c r="H135" s="36" t="s">
        <v>41</v>
      </c>
      <c r="I135" s="14">
        <f>(G135/G$184)*100</f>
        <v>0</v>
      </c>
      <c r="J135" s="19">
        <v>0</v>
      </c>
      <c r="K135" s="19">
        <v>0</v>
      </c>
      <c r="L135" s="36" t="s">
        <v>41</v>
      </c>
      <c r="M135" s="19">
        <v>0</v>
      </c>
      <c r="N135" s="19">
        <v>0</v>
      </c>
      <c r="O135" s="36" t="s">
        <v>41</v>
      </c>
      <c r="P135" s="14">
        <f>(N135/N$184)*100</f>
        <v>0</v>
      </c>
      <c r="Q135" s="19">
        <v>0</v>
      </c>
      <c r="R135" s="15">
        <v>0</v>
      </c>
      <c r="S135" s="36" t="s">
        <v>41</v>
      </c>
      <c r="T135" s="19">
        <v>0</v>
      </c>
      <c r="U135" s="19">
        <v>0</v>
      </c>
      <c r="V135" s="36" t="s">
        <v>41</v>
      </c>
      <c r="W135" s="14">
        <f>(U135/U$184)*100</f>
        <v>0</v>
      </c>
      <c r="X135" s="18">
        <v>0</v>
      </c>
      <c r="Y135" s="18">
        <v>0</v>
      </c>
      <c r="Z135" s="36" t="s">
        <v>41</v>
      </c>
      <c r="AA135" s="18">
        <v>0</v>
      </c>
      <c r="AB135" s="18">
        <v>0</v>
      </c>
      <c r="AC135" s="36" t="s">
        <v>41</v>
      </c>
      <c r="AD135" s="14">
        <f>(AB135/AB$184)*100</f>
        <v>0</v>
      </c>
    </row>
    <row r="136" spans="1:30" s="64" customFormat="1" ht="14.25">
      <c r="A136" s="56"/>
      <c r="B136" s="59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65" customFormat="1" ht="15">
      <c r="A137" s="70">
        <v>20</v>
      </c>
      <c r="B137" s="55" t="s">
        <v>84</v>
      </c>
      <c r="C137" s="6">
        <f>C138+C139+C140+C141+C142</f>
        <v>1344.4677780310103</v>
      </c>
      <c r="D137" s="6">
        <f>D138+D139+D140+D141+D142</f>
        <v>1595.376623467</v>
      </c>
      <c r="E137" s="7">
        <f aca="true" t="shared" si="114" ref="E137:E142">((D137-C137)/C137)*100</f>
        <v>18.662317501089447</v>
      </c>
      <c r="F137" s="6">
        <f>F138+F139+F140+F141+F142</f>
        <v>10813.967437277002</v>
      </c>
      <c r="G137" s="6">
        <f>G138+G139+G140+G141+G142</f>
        <v>14382.510064214006</v>
      </c>
      <c r="H137" s="7">
        <f aca="true" t="shared" si="115" ref="H137:H142">((G137-F137)/F137)*100</f>
        <v>32.99938387677979</v>
      </c>
      <c r="I137" s="8">
        <f>(G137/G$179)*100</f>
        <v>6.69097104884208</v>
      </c>
      <c r="J137" s="9">
        <f>J138+J139+J140+J141+J142</f>
        <v>149736</v>
      </c>
      <c r="K137" s="9">
        <f>K138+K139+K140+K141+K142</f>
        <v>161083</v>
      </c>
      <c r="L137" s="7">
        <f aca="true" t="shared" si="116" ref="L137:L142">((K137-J137)/J137)*100</f>
        <v>7.578003953625047</v>
      </c>
      <c r="M137" s="9">
        <f>M138+M139+M140+M141+M142</f>
        <v>1191040</v>
      </c>
      <c r="N137" s="9">
        <f>N138+N139+N140+N141+N142</f>
        <v>1315168</v>
      </c>
      <c r="O137" s="7">
        <f aca="true" t="shared" si="117" ref="O137:O142">((N137-M137)/M137)*100</f>
        <v>10.421816227834498</v>
      </c>
      <c r="P137" s="8">
        <f>(N137/N$179)*100</f>
        <v>5.20503867285065</v>
      </c>
      <c r="Q137" s="9">
        <f>Q138+Q139+Q140+Q141+Q142</f>
        <v>360558</v>
      </c>
      <c r="R137" s="9">
        <f>R138+R139+R140+R141+R142</f>
        <v>1215458</v>
      </c>
      <c r="S137" s="7">
        <f aca="true" t="shared" si="118" ref="S137:S142">((R137-Q137)/Q137)*100</f>
        <v>237.10470992184338</v>
      </c>
      <c r="T137" s="9">
        <f>T138+T139+T140+T141+T142</f>
        <v>2873028</v>
      </c>
      <c r="U137" s="9">
        <f>U138+U139+U140+U141+U142</f>
        <v>5568357</v>
      </c>
      <c r="V137" s="7">
        <f aca="true" t="shared" si="119" ref="V137:V142">((U137-T137)/T137)*100</f>
        <v>93.8149227922596</v>
      </c>
      <c r="W137" s="8">
        <f>(U137/U$179)*100</f>
        <v>3.1101319440826756</v>
      </c>
      <c r="X137" s="6">
        <f>X138+X139+X140+X141+X142</f>
        <v>36031.002234</v>
      </c>
      <c r="Y137" s="6">
        <f>Y138+Y139+Y140+Y141+Y142</f>
        <v>52433.984918999995</v>
      </c>
      <c r="Z137" s="7">
        <f aca="true" t="shared" si="120" ref="Z137:Z142">((Y137-X137)/X137)*100</f>
        <v>45.524636196551924</v>
      </c>
      <c r="AA137" s="6">
        <f>AA138+AA139+AA140+AA141+AA142</f>
        <v>266578.23511899996</v>
      </c>
      <c r="AB137" s="6">
        <f>AB138+AB139+AB140+AB141+AB142</f>
        <v>384839.530099</v>
      </c>
      <c r="AC137" s="7">
        <f aca="true" t="shared" si="121" ref="AC137:AC142">((AB137-AA137)/AA137)*100</f>
        <v>44.36269709986206</v>
      </c>
      <c r="AD137" s="8">
        <f>(AB137/AB$179)*100</f>
        <v>9.578517154948047</v>
      </c>
    </row>
    <row r="138" spans="1:30" s="64" customFormat="1" ht="14.25">
      <c r="A138" s="71"/>
      <c r="B138" s="57" t="s">
        <v>61</v>
      </c>
      <c r="C138" s="18">
        <v>65.4684726729999</v>
      </c>
      <c r="D138" s="18">
        <v>141.41826398600043</v>
      </c>
      <c r="E138" s="13">
        <f t="shared" si="114"/>
        <v>116.00971920080134</v>
      </c>
      <c r="F138" s="18">
        <v>609.923265419</v>
      </c>
      <c r="G138" s="18">
        <v>1378.5944782500003</v>
      </c>
      <c r="H138" s="13">
        <f t="shared" si="115"/>
        <v>126.02752779121238</v>
      </c>
      <c r="I138" s="14">
        <f>(G138/G$180)*100</f>
        <v>5.078647834344154</v>
      </c>
      <c r="J138" s="19">
        <v>1589</v>
      </c>
      <c r="K138" s="19">
        <v>2988</v>
      </c>
      <c r="L138" s="13">
        <f t="shared" si="116"/>
        <v>88.0427942101951</v>
      </c>
      <c r="M138" s="19">
        <v>15338</v>
      </c>
      <c r="N138" s="19">
        <v>27094</v>
      </c>
      <c r="O138" s="13">
        <f t="shared" si="117"/>
        <v>76.64623810144738</v>
      </c>
      <c r="P138" s="14">
        <f>(N138/N$180)*100</f>
        <v>2.9008875898028887</v>
      </c>
      <c r="Q138" s="19">
        <v>0</v>
      </c>
      <c r="R138" s="15">
        <v>0</v>
      </c>
      <c r="S138" s="36" t="s">
        <v>41</v>
      </c>
      <c r="T138" s="19">
        <v>0</v>
      </c>
      <c r="U138" s="19">
        <v>0</v>
      </c>
      <c r="V138" s="36" t="s">
        <v>41</v>
      </c>
      <c r="W138" s="36" t="s">
        <v>41</v>
      </c>
      <c r="X138" s="18">
        <v>75.621214</v>
      </c>
      <c r="Y138" s="18">
        <v>144.730168</v>
      </c>
      <c r="Z138" s="13">
        <f t="shared" si="120"/>
        <v>91.38831598233797</v>
      </c>
      <c r="AA138" s="18">
        <v>736.0262799999999</v>
      </c>
      <c r="AB138" s="18">
        <v>1343.6096619999998</v>
      </c>
      <c r="AC138" s="13">
        <f t="shared" si="121"/>
        <v>82.54914240290442</v>
      </c>
      <c r="AD138" s="14">
        <f>(AB138/AB$180)*100</f>
        <v>5.719281161501634</v>
      </c>
    </row>
    <row r="139" spans="1:30" s="64" customFormat="1" ht="14.25">
      <c r="A139" s="71"/>
      <c r="B139" s="57" t="s">
        <v>62</v>
      </c>
      <c r="C139" s="18">
        <v>1008.8259383520103</v>
      </c>
      <c r="D139" s="18">
        <v>1173.337971239999</v>
      </c>
      <c r="E139" s="13">
        <f t="shared" si="114"/>
        <v>16.30727627371783</v>
      </c>
      <c r="F139" s="18">
        <v>7060.3584805360015</v>
      </c>
      <c r="G139" s="18">
        <v>8330.657390765004</v>
      </c>
      <c r="H139" s="13">
        <f t="shared" si="115"/>
        <v>17.991988844914356</v>
      </c>
      <c r="I139" s="14">
        <f>(G139/G$181)*100</f>
        <v>14.180598048129573</v>
      </c>
      <c r="J139" s="19">
        <v>148066</v>
      </c>
      <c r="K139" s="19">
        <v>158059</v>
      </c>
      <c r="L139" s="13">
        <f t="shared" si="116"/>
        <v>6.749017330109545</v>
      </c>
      <c r="M139" s="19">
        <v>1175134</v>
      </c>
      <c r="N139" s="19">
        <v>1287452</v>
      </c>
      <c r="O139" s="13">
        <f t="shared" si="117"/>
        <v>9.557888717371805</v>
      </c>
      <c r="P139" s="14">
        <f>(N139/N$181)*100</f>
        <v>5.2975753893657345</v>
      </c>
      <c r="Q139" s="19">
        <v>0</v>
      </c>
      <c r="R139" s="15">
        <v>0</v>
      </c>
      <c r="S139" s="36" t="s">
        <v>41</v>
      </c>
      <c r="T139" s="19">
        <v>0</v>
      </c>
      <c r="U139" s="19">
        <v>0</v>
      </c>
      <c r="V139" s="36" t="s">
        <v>41</v>
      </c>
      <c r="W139" s="36" t="s">
        <v>41</v>
      </c>
      <c r="X139" s="18">
        <v>12603.643001999999</v>
      </c>
      <c r="Y139" s="18">
        <v>14564.021084</v>
      </c>
      <c r="Z139" s="13">
        <f t="shared" si="120"/>
        <v>15.55405910568016</v>
      </c>
      <c r="AA139" s="18">
        <v>96878.22070199998</v>
      </c>
      <c r="AB139" s="18">
        <v>114534.58339500001</v>
      </c>
      <c r="AC139" s="13">
        <f t="shared" si="121"/>
        <v>18.22531686178618</v>
      </c>
      <c r="AD139" s="14">
        <f>(AB139/AB$181)*100</f>
        <v>7.170469486671963</v>
      </c>
    </row>
    <row r="140" spans="1:30" s="64" customFormat="1" ht="14.25">
      <c r="A140" s="71"/>
      <c r="B140" s="57" t="s">
        <v>63</v>
      </c>
      <c r="C140" s="18">
        <v>251.0769468789999</v>
      </c>
      <c r="D140" s="18">
        <v>249.77308590200056</v>
      </c>
      <c r="E140" s="13">
        <f t="shared" si="114"/>
        <v>-0.5193073251873291</v>
      </c>
      <c r="F140" s="18">
        <v>3010.7985642369995</v>
      </c>
      <c r="G140" s="18">
        <v>4493.150628300002</v>
      </c>
      <c r="H140" s="13">
        <f t="shared" si="115"/>
        <v>49.234514778595354</v>
      </c>
      <c r="I140" s="14">
        <f>(G140/G$182)*100</f>
        <v>4.590980573550989</v>
      </c>
      <c r="J140" s="19">
        <v>5</v>
      </c>
      <c r="K140" s="19">
        <v>8</v>
      </c>
      <c r="L140" s="13">
        <f t="shared" si="116"/>
        <v>60</v>
      </c>
      <c r="M140" s="19">
        <v>77</v>
      </c>
      <c r="N140" s="19">
        <v>77</v>
      </c>
      <c r="O140" s="13">
        <f t="shared" si="117"/>
        <v>0</v>
      </c>
      <c r="P140" s="14">
        <f>(N140/N$182)*100</f>
        <v>3.9568345323741005</v>
      </c>
      <c r="Q140" s="19">
        <v>23106</v>
      </c>
      <c r="R140" s="15">
        <v>26436</v>
      </c>
      <c r="S140" s="13">
        <f t="shared" si="118"/>
        <v>14.411841080238899</v>
      </c>
      <c r="T140" s="19">
        <v>291602</v>
      </c>
      <c r="U140" s="19">
        <v>276359</v>
      </c>
      <c r="V140" s="13">
        <f t="shared" si="119"/>
        <v>-5.227330402397789</v>
      </c>
      <c r="W140" s="14">
        <f>(U140/U$182)*100</f>
        <v>0.27302638803265966</v>
      </c>
      <c r="X140" s="18">
        <v>3471.9604659999995</v>
      </c>
      <c r="Y140" s="18">
        <v>5087.587807</v>
      </c>
      <c r="Z140" s="13">
        <f t="shared" si="120"/>
        <v>46.53357539123547</v>
      </c>
      <c r="AA140" s="18">
        <v>31335.288426</v>
      </c>
      <c r="AB140" s="18">
        <v>40883.921614000006</v>
      </c>
      <c r="AC140" s="13">
        <f t="shared" si="121"/>
        <v>30.47245986118694</v>
      </c>
      <c r="AD140" s="14">
        <f>(AB140/AB$182)*100</f>
        <v>4.708859260245333</v>
      </c>
    </row>
    <row r="141" spans="1:30" s="64" customFormat="1" ht="14.25">
      <c r="A141" s="71"/>
      <c r="B141" s="57" t="s">
        <v>64</v>
      </c>
      <c r="C141" s="18">
        <v>8.012597698</v>
      </c>
      <c r="D141" s="18">
        <v>3.740950801000001</v>
      </c>
      <c r="E141" s="13">
        <f t="shared" si="114"/>
        <v>-53.311635726653684</v>
      </c>
      <c r="F141" s="18">
        <v>15.255528334000001</v>
      </c>
      <c r="G141" s="18">
        <v>11.848601696000003</v>
      </c>
      <c r="H141" s="13">
        <f t="shared" si="115"/>
        <v>-22.332406740754955</v>
      </c>
      <c r="I141" s="14">
        <f>(G141/G$183)*100</f>
        <v>0.04422374515845835</v>
      </c>
      <c r="J141" s="19">
        <v>0</v>
      </c>
      <c r="K141" s="19">
        <v>0</v>
      </c>
      <c r="L141" s="36" t="s">
        <v>41</v>
      </c>
      <c r="M141" s="19">
        <v>2</v>
      </c>
      <c r="N141" s="19">
        <v>0</v>
      </c>
      <c r="O141" s="13">
        <f t="shared" si="117"/>
        <v>-100</v>
      </c>
      <c r="P141" s="14">
        <f>(N141/N$183)*100</f>
        <v>0</v>
      </c>
      <c r="Q141" s="19">
        <v>15334</v>
      </c>
      <c r="R141" s="15">
        <v>6500</v>
      </c>
      <c r="S141" s="13">
        <f t="shared" si="118"/>
        <v>-57.610538672231634</v>
      </c>
      <c r="T141" s="19">
        <v>28054</v>
      </c>
      <c r="U141" s="19">
        <v>19309</v>
      </c>
      <c r="V141" s="13">
        <f t="shared" si="119"/>
        <v>-31.17202537962501</v>
      </c>
      <c r="W141" s="14">
        <f>(U141/U$183)*100</f>
        <v>0.31529484533995067</v>
      </c>
      <c r="X141" s="18">
        <v>0.538052</v>
      </c>
      <c r="Y141" s="18">
        <v>-0.10234000000000008</v>
      </c>
      <c r="Z141" s="13">
        <f t="shared" si="120"/>
        <v>-119.02046642331969</v>
      </c>
      <c r="AA141" s="18">
        <v>66.580011</v>
      </c>
      <c r="AB141" s="18">
        <v>-18.615872</v>
      </c>
      <c r="AC141" s="13">
        <f t="shared" si="121"/>
        <v>-127.9601515836337</v>
      </c>
      <c r="AD141" s="14">
        <f>(AB141/AB$183)*100</f>
        <v>-0.021060043026347206</v>
      </c>
    </row>
    <row r="142" spans="1:30" s="64" customFormat="1" ht="15">
      <c r="A142" s="71"/>
      <c r="B142" s="58" t="s">
        <v>65</v>
      </c>
      <c r="C142" s="18">
        <v>11.083822429000001</v>
      </c>
      <c r="D142" s="18">
        <v>27.106351538000002</v>
      </c>
      <c r="E142" s="13">
        <f t="shared" si="114"/>
        <v>144.55779323095467</v>
      </c>
      <c r="F142" s="18">
        <v>117.631598751</v>
      </c>
      <c r="G142" s="18">
        <v>168.258965203</v>
      </c>
      <c r="H142" s="13">
        <f t="shared" si="115"/>
        <v>43.038917254849956</v>
      </c>
      <c r="I142" s="14">
        <f>(G142/G$184)*100</f>
        <v>3.82342467870687</v>
      </c>
      <c r="J142" s="19">
        <v>76</v>
      </c>
      <c r="K142" s="19">
        <v>28</v>
      </c>
      <c r="L142" s="13">
        <f t="shared" si="116"/>
        <v>-63.1578947368421</v>
      </c>
      <c r="M142" s="19">
        <v>489</v>
      </c>
      <c r="N142" s="19">
        <v>545</v>
      </c>
      <c r="O142" s="13">
        <f t="shared" si="117"/>
        <v>11.451942740286299</v>
      </c>
      <c r="P142" s="14">
        <f>(N142/N$184)*100</f>
        <v>2.089403465726116</v>
      </c>
      <c r="Q142" s="19">
        <v>322118</v>
      </c>
      <c r="R142" s="15">
        <v>1182522</v>
      </c>
      <c r="S142" s="13">
        <f t="shared" si="118"/>
        <v>267.1083267622424</v>
      </c>
      <c r="T142" s="19">
        <v>2553372</v>
      </c>
      <c r="U142" s="19">
        <v>5272689</v>
      </c>
      <c r="V142" s="13">
        <f t="shared" si="119"/>
        <v>106.4990530169517</v>
      </c>
      <c r="W142" s="14">
        <f>(U142/U$184)*100</f>
        <v>7.354381663034938</v>
      </c>
      <c r="X142" s="18">
        <v>19879.239500000003</v>
      </c>
      <c r="Y142" s="18">
        <v>32637.7482</v>
      </c>
      <c r="Z142" s="13">
        <f t="shared" si="120"/>
        <v>64.18006433294391</v>
      </c>
      <c r="AA142" s="18">
        <v>137562.1197</v>
      </c>
      <c r="AB142" s="18">
        <v>228096.0313</v>
      </c>
      <c r="AC142" s="13">
        <f t="shared" si="121"/>
        <v>65.81311177629374</v>
      </c>
      <c r="AD142" s="14">
        <f>(AB142/AB$184)*100</f>
        <v>15.836641552905512</v>
      </c>
    </row>
    <row r="143" spans="1:30" s="64" customFormat="1" ht="14.25">
      <c r="A143" s="71"/>
      <c r="B143" s="59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s="65" customFormat="1" ht="15">
      <c r="A144" s="70">
        <v>21</v>
      </c>
      <c r="B144" s="55" t="s">
        <v>85</v>
      </c>
      <c r="C144" s="6">
        <f>C145+C146+C147+C148+C149</f>
        <v>48.03604526867537</v>
      </c>
      <c r="D144" s="6">
        <f>D145+D146+D147+D148+D149</f>
        <v>53.6717239421313</v>
      </c>
      <c r="E144" s="7">
        <f aca="true" t="shared" si="122" ref="E144:E149">((D144-C144)/C144)*100</f>
        <v>11.732187031497766</v>
      </c>
      <c r="F144" s="6">
        <f>F145+F146+F147+F148+F149</f>
        <v>608.1900559949385</v>
      </c>
      <c r="G144" s="6">
        <f>G145+G146+G147+G148+G149</f>
        <v>556.294596907241</v>
      </c>
      <c r="H144" s="7">
        <f aca="true" t="shared" si="123" ref="H144:H149">((G144-F144)/F144)*100</f>
        <v>-8.532770073460279</v>
      </c>
      <c r="I144" s="8">
        <f>(G144/G$179)*100</f>
        <v>0.2587970407053588</v>
      </c>
      <c r="J144" s="9">
        <f>J145+J146+J147+J148+J149</f>
        <v>15237</v>
      </c>
      <c r="K144" s="9">
        <f>K145+K146+K147+K148+K149</f>
        <v>23716</v>
      </c>
      <c r="L144" s="7">
        <f aca="true" t="shared" si="124" ref="L144:L149">((K144-J144)/J144)*100</f>
        <v>55.647437159545845</v>
      </c>
      <c r="M144" s="9">
        <f>M145+M146+M147+M148+M149</f>
        <v>202879</v>
      </c>
      <c r="N144" s="9">
        <f>N145+N146+N147+N148+N149</f>
        <v>212001</v>
      </c>
      <c r="O144" s="7">
        <f aca="true" t="shared" si="125" ref="O144:O149">((N144-M144)/M144)*100</f>
        <v>4.4962761054618765</v>
      </c>
      <c r="P144" s="8">
        <f>(N144/N$179)*100</f>
        <v>0.8390360803205451</v>
      </c>
      <c r="Q144" s="9">
        <f>Q145+Q146+Q147+Q148+Q149</f>
        <v>176852</v>
      </c>
      <c r="R144" s="9">
        <f>R145+R146+R147+R148+R149</f>
        <v>313017</v>
      </c>
      <c r="S144" s="7">
        <f aca="true" t="shared" si="126" ref="S144:S149">((R144-Q144)/Q144)*100</f>
        <v>76.99375749214032</v>
      </c>
      <c r="T144" s="9">
        <f>T145+T146+T147+T148+T149</f>
        <v>3479705</v>
      </c>
      <c r="U144" s="9">
        <f>U145+U146+U147+U148+U149</f>
        <v>2914087</v>
      </c>
      <c r="V144" s="7">
        <f aca="true" t="shared" si="127" ref="V144:V149">((U144-T144)/T144)*100</f>
        <v>-16.254768723210734</v>
      </c>
      <c r="W144" s="8">
        <f>(U144/U$179)*100</f>
        <v>1.6276246416197904</v>
      </c>
      <c r="X144" s="6">
        <f>X145+X146+X147+X148+X149</f>
        <v>2893.279498</v>
      </c>
      <c r="Y144" s="6">
        <f>Y145+Y146+Y147+Y148+Y149</f>
        <v>3525.2495977999997</v>
      </c>
      <c r="Z144" s="7">
        <f aca="true" t="shared" si="128" ref="Z144:Z149">((Y144-X144)/X144)*100</f>
        <v>21.84269097530514</v>
      </c>
      <c r="AA144" s="6">
        <f>AA145+AA146+AA147+AA148+AA149</f>
        <v>42578.742056150004</v>
      </c>
      <c r="AB144" s="6">
        <f>AB145+AB146+AB147+AB148+AB149</f>
        <v>37731.442657702006</v>
      </c>
      <c r="AC144" s="7">
        <f aca="true" t="shared" si="129" ref="AC144:AC149">((AB144-AA144)/AA144)*100</f>
        <v>-11.384318005580585</v>
      </c>
      <c r="AD144" s="8">
        <f>(AB144/AB$179)*100</f>
        <v>0.9391220041370597</v>
      </c>
    </row>
    <row r="145" spans="1:30" s="64" customFormat="1" ht="14.25">
      <c r="A145" s="71"/>
      <c r="B145" s="57" t="s">
        <v>61</v>
      </c>
      <c r="C145" s="18">
        <v>5.045853099999997</v>
      </c>
      <c r="D145" s="18">
        <v>2.5365463999999993</v>
      </c>
      <c r="E145" s="13">
        <f t="shared" si="122"/>
        <v>-49.730078348892064</v>
      </c>
      <c r="F145" s="18">
        <v>45.809143999999996</v>
      </c>
      <c r="G145" s="18">
        <v>30.7470212</v>
      </c>
      <c r="H145" s="13">
        <f t="shared" si="123"/>
        <v>-32.880166457596324</v>
      </c>
      <c r="I145" s="14">
        <f>(G145/G$180)*100</f>
        <v>0.1132699246178152</v>
      </c>
      <c r="J145" s="19">
        <v>233</v>
      </c>
      <c r="K145" s="19">
        <v>121</v>
      </c>
      <c r="L145" s="13">
        <f t="shared" si="124"/>
        <v>-48.06866952789699</v>
      </c>
      <c r="M145" s="19">
        <v>2279</v>
      </c>
      <c r="N145" s="19">
        <v>1651</v>
      </c>
      <c r="O145" s="13">
        <f t="shared" si="125"/>
        <v>-27.555945590171127</v>
      </c>
      <c r="P145" s="14">
        <f>(N145/N$180)*100</f>
        <v>0.17676848788530924</v>
      </c>
      <c r="Q145" s="19">
        <v>0</v>
      </c>
      <c r="R145" s="15">
        <v>0</v>
      </c>
      <c r="S145" s="36" t="s">
        <v>41</v>
      </c>
      <c r="T145" s="19">
        <v>0</v>
      </c>
      <c r="U145" s="19">
        <v>0</v>
      </c>
      <c r="V145" s="36" t="s">
        <v>41</v>
      </c>
      <c r="W145" s="36" t="s">
        <v>41</v>
      </c>
      <c r="X145" s="18">
        <v>9.623646999999991</v>
      </c>
      <c r="Y145" s="18">
        <v>3.945761000000001</v>
      </c>
      <c r="Z145" s="13">
        <f t="shared" si="128"/>
        <v>-58.999316994898045</v>
      </c>
      <c r="AA145" s="18">
        <v>102.98452499999999</v>
      </c>
      <c r="AB145" s="18">
        <v>51.360234</v>
      </c>
      <c r="AC145" s="13">
        <f t="shared" si="129"/>
        <v>-50.128202271166465</v>
      </c>
      <c r="AD145" s="14">
        <f>(AB145/AB$180)*100</f>
        <v>0.21862273476752933</v>
      </c>
    </row>
    <row r="146" spans="1:30" s="64" customFormat="1" ht="14.25">
      <c r="A146" s="71"/>
      <c r="B146" s="57" t="s">
        <v>62</v>
      </c>
      <c r="C146" s="18">
        <v>29.95658060467538</v>
      </c>
      <c r="D146" s="18">
        <v>36.40194215145333</v>
      </c>
      <c r="E146" s="13">
        <f t="shared" si="122"/>
        <v>21.515678414151225</v>
      </c>
      <c r="F146" s="18">
        <v>328.46433169101397</v>
      </c>
      <c r="G146" s="18">
        <v>355.0623918626818</v>
      </c>
      <c r="H146" s="13">
        <f t="shared" si="123"/>
        <v>8.09770121301591</v>
      </c>
      <c r="I146" s="14">
        <f>(G146/G$181)*100</f>
        <v>0.6043937260694141</v>
      </c>
      <c r="J146" s="19">
        <v>15003</v>
      </c>
      <c r="K146" s="19">
        <v>23593</v>
      </c>
      <c r="L146" s="13">
        <f t="shared" si="124"/>
        <v>57.25521562354196</v>
      </c>
      <c r="M146" s="19">
        <v>200570</v>
      </c>
      <c r="N146" s="19">
        <v>210333</v>
      </c>
      <c r="O146" s="13">
        <f t="shared" si="125"/>
        <v>4.867627262302438</v>
      </c>
      <c r="P146" s="14">
        <f>(N146/N$181)*100</f>
        <v>0.8654729841356904</v>
      </c>
      <c r="Q146" s="19">
        <v>0</v>
      </c>
      <c r="R146" s="15">
        <v>0</v>
      </c>
      <c r="S146" s="36" t="s">
        <v>41</v>
      </c>
      <c r="T146" s="19">
        <v>0</v>
      </c>
      <c r="U146" s="19">
        <v>0</v>
      </c>
      <c r="V146" s="36" t="s">
        <v>41</v>
      </c>
      <c r="W146" s="36" t="s">
        <v>41</v>
      </c>
      <c r="X146" s="18">
        <v>659.8281396</v>
      </c>
      <c r="Y146" s="18">
        <v>1072.0596799999994</v>
      </c>
      <c r="Z146" s="13">
        <f t="shared" si="128"/>
        <v>62.47559260656901</v>
      </c>
      <c r="AA146" s="18">
        <v>9024.5147466</v>
      </c>
      <c r="AB146" s="18">
        <v>9870.296709</v>
      </c>
      <c r="AC146" s="13">
        <f t="shared" si="129"/>
        <v>9.372049203184583</v>
      </c>
      <c r="AD146" s="14">
        <f>(AB146/AB$181)*100</f>
        <v>0.6179326739435528</v>
      </c>
    </row>
    <row r="147" spans="1:30" s="64" customFormat="1" ht="14.25" customHeight="1">
      <c r="A147" s="71"/>
      <c r="B147" s="57" t="s">
        <v>63</v>
      </c>
      <c r="C147" s="18">
        <v>11.274960731999995</v>
      </c>
      <c r="D147" s="18">
        <v>13.592754562677964</v>
      </c>
      <c r="E147" s="13">
        <f t="shared" si="122"/>
        <v>20.55700135699568</v>
      </c>
      <c r="F147" s="18">
        <v>198.69514810310176</v>
      </c>
      <c r="G147" s="18">
        <v>158.51171228367792</v>
      </c>
      <c r="H147" s="13">
        <f t="shared" si="123"/>
        <v>-20.223662330482718</v>
      </c>
      <c r="I147" s="14">
        <f>(G147/G$182)*100</f>
        <v>0.16196300813756734</v>
      </c>
      <c r="J147" s="19">
        <v>0</v>
      </c>
      <c r="K147" s="19">
        <v>0</v>
      </c>
      <c r="L147" s="36" t="s">
        <v>41</v>
      </c>
      <c r="M147" s="19">
        <v>6</v>
      </c>
      <c r="N147" s="19">
        <v>5</v>
      </c>
      <c r="O147" s="13">
        <f t="shared" si="125"/>
        <v>-16.666666666666664</v>
      </c>
      <c r="P147" s="14">
        <f>(N147/N$182)*100</f>
        <v>0.2569373072970195</v>
      </c>
      <c r="Q147" s="19">
        <v>97933</v>
      </c>
      <c r="R147" s="15">
        <v>232304</v>
      </c>
      <c r="S147" s="13">
        <f t="shared" si="126"/>
        <v>137.20707013978947</v>
      </c>
      <c r="T147" s="19">
        <v>1403944</v>
      </c>
      <c r="U147" s="19">
        <v>2273203</v>
      </c>
      <c r="V147" s="13">
        <f t="shared" si="127"/>
        <v>61.91550375228642</v>
      </c>
      <c r="W147" s="14">
        <f>(U147/U$182)*100</f>
        <v>2.24579045500601</v>
      </c>
      <c r="X147" s="18">
        <v>1424.3778295</v>
      </c>
      <c r="Y147" s="18">
        <v>1658.9541401000001</v>
      </c>
      <c r="Z147" s="13">
        <f t="shared" si="128"/>
        <v>16.468685888093585</v>
      </c>
      <c r="AA147" s="18">
        <v>20419.4514999</v>
      </c>
      <c r="AB147" s="18">
        <v>19354.559133900002</v>
      </c>
      <c r="AC147" s="13">
        <f t="shared" si="129"/>
        <v>-5.215088005695018</v>
      </c>
      <c r="AD147" s="14">
        <f>(AB147/AB$182)*100</f>
        <v>2.2291867171182105</v>
      </c>
    </row>
    <row r="148" spans="1:30" s="61" customFormat="1" ht="14.25">
      <c r="A148" s="71"/>
      <c r="B148" s="57" t="s">
        <v>64</v>
      </c>
      <c r="C148" s="18">
        <v>0</v>
      </c>
      <c r="D148" s="18">
        <v>0</v>
      </c>
      <c r="E148" s="36" t="s">
        <v>41</v>
      </c>
      <c r="F148" s="18">
        <v>0</v>
      </c>
      <c r="G148" s="18">
        <v>0</v>
      </c>
      <c r="H148" s="36" t="s">
        <v>41</v>
      </c>
      <c r="I148" s="14">
        <f>(G148/G$183)*100</f>
        <v>0</v>
      </c>
      <c r="J148" s="19">
        <v>0</v>
      </c>
      <c r="K148" s="19">
        <v>0</v>
      </c>
      <c r="L148" s="36" t="s">
        <v>41</v>
      </c>
      <c r="M148" s="19">
        <v>0</v>
      </c>
      <c r="N148" s="19">
        <v>0</v>
      </c>
      <c r="O148" s="36" t="s">
        <v>41</v>
      </c>
      <c r="P148" s="14">
        <f>(N148/N$183)*100</f>
        <v>0</v>
      </c>
      <c r="Q148" s="19">
        <v>0</v>
      </c>
      <c r="R148" s="15">
        <v>0</v>
      </c>
      <c r="S148" s="36" t="s">
        <v>41</v>
      </c>
      <c r="T148" s="19">
        <v>0</v>
      </c>
      <c r="U148" s="19">
        <v>0</v>
      </c>
      <c r="V148" s="36" t="s">
        <v>41</v>
      </c>
      <c r="W148" s="14">
        <f>(U148/U$183)*100</f>
        <v>0</v>
      </c>
      <c r="X148" s="18">
        <v>0</v>
      </c>
      <c r="Y148" s="18">
        <v>0</v>
      </c>
      <c r="Z148" s="36" t="s">
        <v>41</v>
      </c>
      <c r="AA148" s="18">
        <v>0</v>
      </c>
      <c r="AB148" s="18">
        <v>0</v>
      </c>
      <c r="AC148" s="36" t="s">
        <v>41</v>
      </c>
      <c r="AD148" s="14">
        <f>(AB148/AB$183)*100</f>
        <v>0</v>
      </c>
    </row>
    <row r="149" spans="1:30" s="61" customFormat="1" ht="15">
      <c r="A149" s="71"/>
      <c r="B149" s="58" t="s">
        <v>65</v>
      </c>
      <c r="C149" s="18">
        <v>1.7586508320000005</v>
      </c>
      <c r="D149" s="18">
        <v>1.1404808279999998</v>
      </c>
      <c r="E149" s="13">
        <f t="shared" si="122"/>
        <v>-35.15024089784757</v>
      </c>
      <c r="F149" s="18">
        <v>35.22143220082276</v>
      </c>
      <c r="G149" s="18">
        <v>11.973471560881359</v>
      </c>
      <c r="H149" s="13">
        <f t="shared" si="123"/>
        <v>-66.00515421232173</v>
      </c>
      <c r="I149" s="14">
        <f>(G149/G$184)*100</f>
        <v>0.27207861762632796</v>
      </c>
      <c r="J149" s="19">
        <v>1</v>
      </c>
      <c r="K149" s="19">
        <v>2</v>
      </c>
      <c r="L149" s="13">
        <f t="shared" si="124"/>
        <v>100</v>
      </c>
      <c r="M149" s="19">
        <v>24</v>
      </c>
      <c r="N149" s="19">
        <v>12</v>
      </c>
      <c r="O149" s="13">
        <f t="shared" si="125"/>
        <v>-50</v>
      </c>
      <c r="P149" s="14">
        <f>(N149/N$184)*100</f>
        <v>0.046005213924244746</v>
      </c>
      <c r="Q149" s="19">
        <v>78919</v>
      </c>
      <c r="R149" s="15">
        <v>80713</v>
      </c>
      <c r="S149" s="13">
        <f t="shared" si="126"/>
        <v>2.2732168425854358</v>
      </c>
      <c r="T149" s="19">
        <v>2075761</v>
      </c>
      <c r="U149" s="19">
        <v>640884</v>
      </c>
      <c r="V149" s="13">
        <f t="shared" si="127"/>
        <v>-69.12534728227384</v>
      </c>
      <c r="W149" s="14">
        <f>(U149/U$184)*100</f>
        <v>0.8939092629458106</v>
      </c>
      <c r="X149" s="18">
        <v>799.4498819</v>
      </c>
      <c r="Y149" s="18">
        <v>790.2900167</v>
      </c>
      <c r="Z149" s="13">
        <f t="shared" si="128"/>
        <v>-1.1457710367322043</v>
      </c>
      <c r="AA149" s="18">
        <v>13031.79128465</v>
      </c>
      <c r="AB149" s="18">
        <v>8455.226580802</v>
      </c>
      <c r="AC149" s="13">
        <f t="shared" si="129"/>
        <v>-35.11846225805261</v>
      </c>
      <c r="AD149" s="14">
        <f>(AB149/AB$184)*100</f>
        <v>0.5870439386674245</v>
      </c>
    </row>
    <row r="150" spans="1:30" s="61" customFormat="1" ht="14.25">
      <c r="A150" s="71"/>
      <c r="B150" s="59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s="60" customFormat="1" ht="15">
      <c r="A151" s="70">
        <v>22</v>
      </c>
      <c r="B151" s="55" t="s">
        <v>86</v>
      </c>
      <c r="C151" s="6">
        <f>C152+C153+C154+C155+C156</f>
        <v>48.70496924799999</v>
      </c>
      <c r="D151" s="6">
        <f>D152+D153+D154+D155+D156</f>
        <v>61.497493856999995</v>
      </c>
      <c r="E151" s="7">
        <f aca="true" t="shared" si="130" ref="E151:E156">((D151-C151)/C151)*100</f>
        <v>26.265337616500627</v>
      </c>
      <c r="F151" s="6">
        <f>F152+F153+F154+F155+F156</f>
        <v>476.71567279499993</v>
      </c>
      <c r="G151" s="6">
        <f>G152+G153+G154+G155+G156</f>
        <v>608.565783536</v>
      </c>
      <c r="H151" s="7">
        <f aca="true" t="shared" si="131" ref="H151:H156">((G151-F151)/F151)*100</f>
        <v>27.658018870652707</v>
      </c>
      <c r="I151" s="8">
        <f>(G151/G$179)*100</f>
        <v>0.2831144230579614</v>
      </c>
      <c r="J151" s="9">
        <f>J152+J153+J154+J155+J156</f>
        <v>6872</v>
      </c>
      <c r="K151" s="9">
        <f>K152+K153+K154+K155+K156</f>
        <v>5838</v>
      </c>
      <c r="L151" s="7">
        <f>((K151-J151)/J151)*100</f>
        <v>-15.046565774155995</v>
      </c>
      <c r="M151" s="9">
        <f>M152+M153+M154+M155+M156</f>
        <v>72525</v>
      </c>
      <c r="N151" s="9">
        <f>N152+N153+N154+N155+N156</f>
        <v>63364</v>
      </c>
      <c r="O151" s="7">
        <f aca="true" t="shared" si="132" ref="O151:O156">((N151-M151)/M151)*100</f>
        <v>-12.63150637711134</v>
      </c>
      <c r="P151" s="8">
        <f>(N151/N$179)*100</f>
        <v>0.2507756198953355</v>
      </c>
      <c r="Q151" s="9">
        <f>Q152+Q153+Q154+Q155+Q156</f>
        <v>54579</v>
      </c>
      <c r="R151" s="9">
        <f>R152+R153+R154+R155+R156</f>
        <v>71861</v>
      </c>
      <c r="S151" s="7">
        <f aca="true" t="shared" si="133" ref="S151:S156">((R151-Q151)/Q151)*100</f>
        <v>31.66419318785614</v>
      </c>
      <c r="T151" s="9">
        <f>T152+T153+T154+T155+T156</f>
        <v>358834</v>
      </c>
      <c r="U151" s="9">
        <f>U152+U153+U154+U155+U156</f>
        <v>1120762</v>
      </c>
      <c r="V151" s="7">
        <f aca="true" t="shared" si="134" ref="V151:V156">((U151-T151)/T151)*100</f>
        <v>212.3343941766945</v>
      </c>
      <c r="W151" s="8">
        <f>(U151/U$179)*100</f>
        <v>0.6259867493973514</v>
      </c>
      <c r="X151" s="6">
        <f>X152+X153+X154+X155+X156</f>
        <v>1829.9012358</v>
      </c>
      <c r="Y151" s="6">
        <f>Y152+Y153+Y154+Y155+Y156</f>
        <v>2337.1886636</v>
      </c>
      <c r="Z151" s="7">
        <f aca="true" t="shared" si="135" ref="Z151:Z156">((Y151-X151)/X151)*100</f>
        <v>27.722120619161338</v>
      </c>
      <c r="AA151" s="6">
        <f>AA152+AA153+AA154+AA155+AA156</f>
        <v>14804.1116338</v>
      </c>
      <c r="AB151" s="6">
        <f>AB152+AB153+AB154+AB155+AB156</f>
        <v>31264.232012700006</v>
      </c>
      <c r="AC151" s="7">
        <f aca="true" t="shared" si="136" ref="AC151:AC156">((AB151-AA151)/AA151)*100</f>
        <v>111.18614062136017</v>
      </c>
      <c r="AD151" s="8">
        <f>(AB151/AB$179)*100</f>
        <v>0.7781554628571693</v>
      </c>
    </row>
    <row r="152" spans="1:30" s="61" customFormat="1" ht="14.25">
      <c r="A152" s="71"/>
      <c r="B152" s="57" t="s">
        <v>61</v>
      </c>
      <c r="C152" s="18">
        <v>3.0847091000000004</v>
      </c>
      <c r="D152" s="18">
        <v>11.6658592</v>
      </c>
      <c r="E152" s="13">
        <f t="shared" si="130"/>
        <v>278.18344686051586</v>
      </c>
      <c r="F152" s="18">
        <v>38.92949934999999</v>
      </c>
      <c r="G152" s="18">
        <v>75.03311715</v>
      </c>
      <c r="H152" s="13">
        <f t="shared" si="131"/>
        <v>92.7410277625366</v>
      </c>
      <c r="I152" s="14">
        <f>(G152/G$180)*100</f>
        <v>0.2764168752522991</v>
      </c>
      <c r="J152" s="19">
        <v>99</v>
      </c>
      <c r="K152" s="19">
        <v>248</v>
      </c>
      <c r="L152" s="13">
        <f>((K152-J152)/J152)*100</f>
        <v>150.5050505050505</v>
      </c>
      <c r="M152" s="19">
        <v>1092</v>
      </c>
      <c r="N152" s="19">
        <v>1626</v>
      </c>
      <c r="O152" s="13">
        <f t="shared" si="132"/>
        <v>48.9010989010989</v>
      </c>
      <c r="P152" s="14">
        <f>(N152/N$180)*100</f>
        <v>0.17409179969806957</v>
      </c>
      <c r="Q152" s="19">
        <v>0</v>
      </c>
      <c r="R152" s="15">
        <v>0</v>
      </c>
      <c r="S152" s="36" t="s">
        <v>41</v>
      </c>
      <c r="T152" s="19">
        <v>0</v>
      </c>
      <c r="U152" s="19">
        <v>0</v>
      </c>
      <c r="V152" s="36" t="s">
        <v>41</v>
      </c>
      <c r="W152" s="36" t="s">
        <v>41</v>
      </c>
      <c r="X152" s="18">
        <v>4.4341694</v>
      </c>
      <c r="Y152" s="18">
        <v>6.2846042</v>
      </c>
      <c r="Z152" s="13">
        <f t="shared" si="135"/>
        <v>41.731260876050435</v>
      </c>
      <c r="AA152" s="18">
        <v>45.867273999999995</v>
      </c>
      <c r="AB152" s="18">
        <v>53.956622499999995</v>
      </c>
      <c r="AC152" s="13">
        <f t="shared" si="136"/>
        <v>17.636427444979617</v>
      </c>
      <c r="AD152" s="14">
        <f>(AB152/AB$180)*100</f>
        <v>0.2296746617192049</v>
      </c>
    </row>
    <row r="153" spans="1:30" s="61" customFormat="1" ht="14.25">
      <c r="A153" s="71"/>
      <c r="B153" s="57" t="s">
        <v>62</v>
      </c>
      <c r="C153" s="18">
        <v>41.17238731999999</v>
      </c>
      <c r="D153" s="18">
        <v>39.44339582</v>
      </c>
      <c r="E153" s="13">
        <f t="shared" si="130"/>
        <v>-4.199395790586361</v>
      </c>
      <c r="F153" s="18">
        <v>387.7831221379999</v>
      </c>
      <c r="G153" s="18">
        <v>435.3561966699999</v>
      </c>
      <c r="H153" s="13">
        <f t="shared" si="131"/>
        <v>12.2679590255788</v>
      </c>
      <c r="I153" s="14">
        <f>(G153/G$181)*100</f>
        <v>0.7410713156423293</v>
      </c>
      <c r="J153" s="19">
        <v>6771</v>
      </c>
      <c r="K153" s="19">
        <v>5590</v>
      </c>
      <c r="L153" s="13">
        <f>((K153-J153)/J153)*100</f>
        <v>-17.442032196130558</v>
      </c>
      <c r="M153" s="19">
        <v>71427</v>
      </c>
      <c r="N153" s="19">
        <v>61725</v>
      </c>
      <c r="O153" s="13">
        <f t="shared" si="132"/>
        <v>-13.58309882817422</v>
      </c>
      <c r="P153" s="14">
        <f>(N153/N$181)*100</f>
        <v>0.25398449100129555</v>
      </c>
      <c r="Q153" s="19">
        <v>0</v>
      </c>
      <c r="R153" s="20">
        <v>0</v>
      </c>
      <c r="S153" s="36" t="s">
        <v>41</v>
      </c>
      <c r="T153" s="19">
        <v>0</v>
      </c>
      <c r="U153" s="19">
        <v>0</v>
      </c>
      <c r="V153" s="36" t="s">
        <v>41</v>
      </c>
      <c r="W153" s="36" t="s">
        <v>41</v>
      </c>
      <c r="X153" s="18">
        <v>542.8693368</v>
      </c>
      <c r="Y153" s="18">
        <v>504.6463753</v>
      </c>
      <c r="Z153" s="13">
        <f t="shared" si="135"/>
        <v>-7.040913698553926</v>
      </c>
      <c r="AA153" s="18">
        <v>5154.309134099999</v>
      </c>
      <c r="AB153" s="18">
        <v>5355.976459100001</v>
      </c>
      <c r="AC153" s="13">
        <f t="shared" si="136"/>
        <v>3.9125966206762177</v>
      </c>
      <c r="AD153" s="14">
        <f>(AB153/AB$181)*100</f>
        <v>0.33531239764378856</v>
      </c>
    </row>
    <row r="154" spans="1:30" ht="14.25">
      <c r="A154" s="71"/>
      <c r="B154" s="57" t="s">
        <v>63</v>
      </c>
      <c r="C154" s="18">
        <v>3.4219988</v>
      </c>
      <c r="D154" s="18">
        <v>9.0903856</v>
      </c>
      <c r="E154" s="13">
        <f t="shared" si="130"/>
        <v>165.6454935051409</v>
      </c>
      <c r="F154" s="18">
        <v>39.276006100000004</v>
      </c>
      <c r="G154" s="18">
        <v>66.7818082</v>
      </c>
      <c r="H154" s="13">
        <f t="shared" si="131"/>
        <v>70.03207512996083</v>
      </c>
      <c r="I154" s="14">
        <f>(G154/G$182)*100</f>
        <v>0.06823585708027086</v>
      </c>
      <c r="J154" s="19">
        <v>2</v>
      </c>
      <c r="K154" s="19">
        <v>0</v>
      </c>
      <c r="L154" s="13">
        <f>((K154-J154)/J154)*100</f>
        <v>-100</v>
      </c>
      <c r="M154" s="19">
        <v>2</v>
      </c>
      <c r="N154" s="19">
        <v>0</v>
      </c>
      <c r="O154" s="13">
        <f t="shared" si="132"/>
        <v>-100</v>
      </c>
      <c r="P154" s="14">
        <f>(N154/N$182)*100</f>
        <v>0</v>
      </c>
      <c r="Q154" s="19">
        <v>1708</v>
      </c>
      <c r="R154" s="15">
        <v>4043</v>
      </c>
      <c r="S154" s="13">
        <f t="shared" si="133"/>
        <v>136.7096018735363</v>
      </c>
      <c r="T154" s="19">
        <v>18691</v>
      </c>
      <c r="U154" s="19">
        <v>30262</v>
      </c>
      <c r="V154" s="13">
        <f t="shared" si="134"/>
        <v>61.90680006420203</v>
      </c>
      <c r="W154" s="14">
        <f>(U154/U$182)*100</f>
        <v>0.02989707067489876</v>
      </c>
      <c r="X154" s="18">
        <v>159.29059999999998</v>
      </c>
      <c r="Y154" s="18">
        <v>436.485</v>
      </c>
      <c r="Z154" s="13">
        <f t="shared" si="135"/>
        <v>174.01805254045127</v>
      </c>
      <c r="AA154" s="18">
        <v>1746.1680999999999</v>
      </c>
      <c r="AB154" s="18">
        <v>3263.1286</v>
      </c>
      <c r="AC154" s="13">
        <f t="shared" si="136"/>
        <v>86.87368071836843</v>
      </c>
      <c r="AD154" s="14">
        <f>(AB154/AB$182)*100</f>
        <v>0.3758351136310685</v>
      </c>
    </row>
    <row r="155" spans="1:30" ht="14.25">
      <c r="A155" s="71"/>
      <c r="B155" s="57" t="s">
        <v>64</v>
      </c>
      <c r="C155" s="18">
        <v>0.12180830700000002</v>
      </c>
      <c r="D155" s="18">
        <v>0.15424705700000002</v>
      </c>
      <c r="E155" s="13">
        <f t="shared" si="130"/>
        <v>26.630983386051</v>
      </c>
      <c r="F155" s="18">
        <v>1.925889796</v>
      </c>
      <c r="G155" s="18">
        <v>1.4336971310000002</v>
      </c>
      <c r="H155" s="13">
        <f t="shared" si="131"/>
        <v>-25.55663704238246</v>
      </c>
      <c r="I155" s="14">
        <f>(G155/G$183)*100</f>
        <v>0.00535113409856299</v>
      </c>
      <c r="J155" s="19">
        <v>0</v>
      </c>
      <c r="K155" s="19">
        <v>0</v>
      </c>
      <c r="L155" s="36" t="s">
        <v>41</v>
      </c>
      <c r="M155" s="19">
        <v>0</v>
      </c>
      <c r="N155" s="19">
        <v>0</v>
      </c>
      <c r="O155" s="36" t="s">
        <v>41</v>
      </c>
      <c r="P155" s="14">
        <f>(N155/N$183)*100</f>
        <v>0</v>
      </c>
      <c r="Q155" s="19">
        <v>85</v>
      </c>
      <c r="R155" s="15">
        <v>73</v>
      </c>
      <c r="S155" s="13">
        <f t="shared" si="133"/>
        <v>-14.117647058823529</v>
      </c>
      <c r="T155" s="19">
        <v>1260</v>
      </c>
      <c r="U155" s="19">
        <v>703</v>
      </c>
      <c r="V155" s="13">
        <f t="shared" si="134"/>
        <v>-44.2063492063492</v>
      </c>
      <c r="W155" s="14">
        <f>(U155/U$183)*100</f>
        <v>0.011479220895643759</v>
      </c>
      <c r="X155" s="18">
        <v>19.6488</v>
      </c>
      <c r="Y155" s="18">
        <v>22.2913</v>
      </c>
      <c r="Z155" s="13">
        <f t="shared" si="135"/>
        <v>13.448658442245828</v>
      </c>
      <c r="AA155" s="18">
        <v>278.6854</v>
      </c>
      <c r="AB155" s="18">
        <v>197.86520000000002</v>
      </c>
      <c r="AC155" s="13">
        <f t="shared" si="136"/>
        <v>-29.00051455871029</v>
      </c>
      <c r="AD155" s="14">
        <f>(AB155/AB$183)*100</f>
        <v>0.22384391262557005</v>
      </c>
    </row>
    <row r="156" spans="1:30" ht="15">
      <c r="A156" s="71"/>
      <c r="B156" s="58" t="s">
        <v>65</v>
      </c>
      <c r="C156" s="18">
        <v>0.9040657209999999</v>
      </c>
      <c r="D156" s="18">
        <v>1.14360618</v>
      </c>
      <c r="E156" s="13">
        <f t="shared" si="130"/>
        <v>26.495912126282246</v>
      </c>
      <c r="F156" s="18">
        <v>8.801155411</v>
      </c>
      <c r="G156" s="18">
        <v>29.960964385000008</v>
      </c>
      <c r="H156" s="13">
        <f t="shared" si="131"/>
        <v>240.42080824471887</v>
      </c>
      <c r="I156" s="14">
        <f>(G156/G$184)*100</f>
        <v>0.6808165644502857</v>
      </c>
      <c r="J156" s="19">
        <v>0</v>
      </c>
      <c r="K156" s="19">
        <v>0</v>
      </c>
      <c r="L156" s="36" t="s">
        <v>41</v>
      </c>
      <c r="M156" s="19">
        <v>4</v>
      </c>
      <c r="N156" s="19">
        <v>13</v>
      </c>
      <c r="O156" s="13">
        <f t="shared" si="132"/>
        <v>225</v>
      </c>
      <c r="P156" s="14">
        <f>(N156/N$184)*100</f>
        <v>0.049838981751265145</v>
      </c>
      <c r="Q156" s="19">
        <v>52786</v>
      </c>
      <c r="R156" s="15">
        <v>67745</v>
      </c>
      <c r="S156" s="13">
        <f t="shared" si="133"/>
        <v>28.338953510400483</v>
      </c>
      <c r="T156" s="19">
        <v>338883</v>
      </c>
      <c r="U156" s="19">
        <v>1089797</v>
      </c>
      <c r="V156" s="13">
        <f t="shared" si="134"/>
        <v>221.58503082184708</v>
      </c>
      <c r="W156" s="14">
        <f>(U156/U$184)*100</f>
        <v>1.5200560991233292</v>
      </c>
      <c r="X156" s="18">
        <v>1103.6583296</v>
      </c>
      <c r="Y156" s="18">
        <v>1367.4813840999998</v>
      </c>
      <c r="Z156" s="13">
        <f t="shared" si="135"/>
        <v>23.904413841158394</v>
      </c>
      <c r="AA156" s="18">
        <v>7579.081725700001</v>
      </c>
      <c r="AB156" s="18">
        <v>22393.305131100005</v>
      </c>
      <c r="AC156" s="13">
        <f t="shared" si="136"/>
        <v>195.46198261942834</v>
      </c>
      <c r="AD156" s="14">
        <f>(AB156/AB$184)*100</f>
        <v>1.5547607055014576</v>
      </c>
    </row>
    <row r="157" spans="1:30" ht="14.25">
      <c r="A157" s="71"/>
      <c r="B157" s="59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s="53" customFormat="1" ht="15">
      <c r="A158" s="70">
        <v>23</v>
      </c>
      <c r="B158" s="55" t="s">
        <v>87</v>
      </c>
      <c r="C158" s="6">
        <f>C159+C160+C161+C162+C163</f>
        <v>240.743575479</v>
      </c>
      <c r="D158" s="6">
        <f>D159+D160+D161+D162+D163</f>
        <v>326.84756031399996</v>
      </c>
      <c r="E158" s="7">
        <f aca="true" t="shared" si="137" ref="E158:E163">((D158-C158)/C158)*100</f>
        <v>35.76584947850906</v>
      </c>
      <c r="F158" s="6">
        <f>F159+F160+F161+F162+F163</f>
        <v>1635.9318552180002</v>
      </c>
      <c r="G158" s="6">
        <f>G159+G160+G161+G162+G163</f>
        <v>2499.6138105080013</v>
      </c>
      <c r="H158" s="7">
        <f aca="true" t="shared" si="138" ref="H158:H163">((G158-F158)/F158)*100</f>
        <v>52.79449462000414</v>
      </c>
      <c r="I158" s="8">
        <f>(G158/G$179)*100</f>
        <v>1.1628598599773599</v>
      </c>
      <c r="J158" s="9">
        <f>J159+J160+J161+J162+J163</f>
        <v>30748</v>
      </c>
      <c r="K158" s="9">
        <f>K159+K160+K161+K162+K163</f>
        <v>47043</v>
      </c>
      <c r="L158" s="7">
        <f aca="true" t="shared" si="139" ref="L158:L163">((K158-J158)/J158)*100</f>
        <v>52.99531676857031</v>
      </c>
      <c r="M158" s="9">
        <f>M159+M160+M161+M162+M163</f>
        <v>236367</v>
      </c>
      <c r="N158" s="9">
        <f>N159+N160+N161+N162+N163</f>
        <v>371198</v>
      </c>
      <c r="O158" s="7">
        <f aca="true" t="shared" si="140" ref="O158:O163">((N158-M158)/M158)*100</f>
        <v>57.04307284857869</v>
      </c>
      <c r="P158" s="8">
        <f>(N158/N$179)*100</f>
        <v>1.4690898389291829</v>
      </c>
      <c r="Q158" s="9">
        <f>Q159+Q160+Q161+Q162+Q163</f>
        <v>7305</v>
      </c>
      <c r="R158" s="9">
        <f>R159+R160+R161+R162+R163</f>
        <v>58004</v>
      </c>
      <c r="S158" s="7">
        <f aca="true" t="shared" si="141" ref="S158:S163">((R158-Q158)/Q158)*100</f>
        <v>694.031485284052</v>
      </c>
      <c r="T158" s="9">
        <f>T159+T160+T161+T162+T163</f>
        <v>126046</v>
      </c>
      <c r="U158" s="9">
        <f>U159+U160+U161+U162+U163</f>
        <v>414695</v>
      </c>
      <c r="V158" s="7">
        <f aca="true" t="shared" si="142" ref="V158:V163">((U158-T158)/T158)*100</f>
        <v>229.00290370182313</v>
      </c>
      <c r="W158" s="8">
        <f>(U158/U$179)*100</f>
        <v>0.23162239176679317</v>
      </c>
      <c r="X158" s="6">
        <f>X159+X160+X161+X162+X163</f>
        <v>14480.674317359997</v>
      </c>
      <c r="Y158" s="6">
        <f>Y159+Y160+Y161+Y162+Y163</f>
        <v>24531.568183820003</v>
      </c>
      <c r="Z158" s="7">
        <f aca="true" t="shared" si="143" ref="Z158:Z163">((Y158-X158)/X158)*100</f>
        <v>69.40901815884779</v>
      </c>
      <c r="AA158" s="6">
        <f>AA159+AA160+AA161+AA162+AA163</f>
        <v>96812.60210584498</v>
      </c>
      <c r="AB158" s="6">
        <f>AB159+AB160+AB161+AB162+AB163</f>
        <v>213433.03982547205</v>
      </c>
      <c r="AC158" s="7">
        <f aca="true" t="shared" si="144" ref="AC158:AC163">((AB158-AA158)/AA158)*100</f>
        <v>120.459976473028</v>
      </c>
      <c r="AD158" s="8">
        <f>(AB158/AB$179)*100</f>
        <v>5.312271410567097</v>
      </c>
    </row>
    <row r="159" spans="1:30" ht="15" customHeight="1">
      <c r="A159" s="71"/>
      <c r="B159" s="57" t="s">
        <v>61</v>
      </c>
      <c r="C159" s="18">
        <v>30.117395499999997</v>
      </c>
      <c r="D159" s="18">
        <v>42.480925083</v>
      </c>
      <c r="E159" s="13">
        <f t="shared" si="137"/>
        <v>41.051124699677324</v>
      </c>
      <c r="F159" s="18">
        <v>35.7899944</v>
      </c>
      <c r="G159" s="18">
        <v>362.72642589000003</v>
      </c>
      <c r="H159" s="13">
        <f t="shared" si="138"/>
        <v>913.4855620150644</v>
      </c>
      <c r="I159" s="14">
        <f>(G159/G$180)*100</f>
        <v>1.3362593615231197</v>
      </c>
      <c r="J159" s="19">
        <v>256</v>
      </c>
      <c r="K159" s="19">
        <v>266</v>
      </c>
      <c r="L159" s="13">
        <f t="shared" si="139"/>
        <v>3.90625</v>
      </c>
      <c r="M159" s="19">
        <v>415</v>
      </c>
      <c r="N159" s="19">
        <v>2255</v>
      </c>
      <c r="O159" s="13">
        <f t="shared" si="140"/>
        <v>443.3734939759036</v>
      </c>
      <c r="P159" s="14">
        <f>(N159/N$180)*100</f>
        <v>0.24143727448902022</v>
      </c>
      <c r="Q159" s="19">
        <v>0</v>
      </c>
      <c r="R159" s="15">
        <v>0</v>
      </c>
      <c r="S159" s="36" t="s">
        <v>41</v>
      </c>
      <c r="T159" s="19">
        <v>0</v>
      </c>
      <c r="U159" s="19">
        <v>0</v>
      </c>
      <c r="V159" s="36" t="s">
        <v>41</v>
      </c>
      <c r="W159" s="36" t="s">
        <v>41</v>
      </c>
      <c r="X159" s="18">
        <v>30.290907500000003</v>
      </c>
      <c r="Y159" s="18">
        <v>293.986884</v>
      </c>
      <c r="Z159" s="13">
        <f t="shared" si="143"/>
        <v>870.5449861480708</v>
      </c>
      <c r="AA159" s="18">
        <v>37.4129075</v>
      </c>
      <c r="AB159" s="18">
        <v>1370.282818</v>
      </c>
      <c r="AC159" s="13">
        <f t="shared" si="144"/>
        <v>3562.5937666031427</v>
      </c>
      <c r="AD159" s="14">
        <f>(AB159/AB$180)*100</f>
        <v>5.832819552109452</v>
      </c>
    </row>
    <row r="160" spans="1:30" s="61" customFormat="1" ht="14.25">
      <c r="A160" s="71"/>
      <c r="B160" s="57" t="s">
        <v>62</v>
      </c>
      <c r="C160" s="18">
        <v>202.253076443</v>
      </c>
      <c r="D160" s="18">
        <v>263.957868899</v>
      </c>
      <c r="E160" s="13">
        <f t="shared" si="137"/>
        <v>30.508704016371276</v>
      </c>
      <c r="F160" s="18">
        <v>1504.93072792</v>
      </c>
      <c r="G160" s="18">
        <v>2021.5998584340007</v>
      </c>
      <c r="H160" s="13">
        <f t="shared" si="138"/>
        <v>34.33175500563413</v>
      </c>
      <c r="I160" s="14">
        <f>(G160/G$181)*100</f>
        <v>3.4412044166391627</v>
      </c>
      <c r="J160" s="19">
        <v>30490</v>
      </c>
      <c r="K160" s="19">
        <v>46749</v>
      </c>
      <c r="L160" s="13">
        <f t="shared" si="139"/>
        <v>53.32568055100033</v>
      </c>
      <c r="M160" s="19">
        <v>235857</v>
      </c>
      <c r="N160" s="19">
        <v>368738</v>
      </c>
      <c r="O160" s="13">
        <f t="shared" si="140"/>
        <v>56.33964648070653</v>
      </c>
      <c r="P160" s="14">
        <f>(N160/N$181)*100</f>
        <v>1.5172739286000114</v>
      </c>
      <c r="Q160" s="19">
        <v>0</v>
      </c>
      <c r="R160" s="15">
        <v>0</v>
      </c>
      <c r="S160" s="36" t="s">
        <v>41</v>
      </c>
      <c r="T160" s="19">
        <v>0</v>
      </c>
      <c r="U160" s="19">
        <v>0</v>
      </c>
      <c r="V160" s="36" t="s">
        <v>41</v>
      </c>
      <c r="W160" s="36" t="s">
        <v>41</v>
      </c>
      <c r="X160" s="18">
        <v>11759.092457999997</v>
      </c>
      <c r="Y160" s="18">
        <v>20199.105660000005</v>
      </c>
      <c r="Z160" s="13">
        <f t="shared" si="143"/>
        <v>71.77435871131415</v>
      </c>
      <c r="AA160" s="18">
        <v>89615.768602</v>
      </c>
      <c r="AB160" s="18">
        <v>152481.63318600002</v>
      </c>
      <c r="AC160" s="13">
        <f t="shared" si="144"/>
        <v>70.15044959687711</v>
      </c>
      <c r="AD160" s="14">
        <f>(AB160/AB$181)*100</f>
        <v>9.546155105549115</v>
      </c>
    </row>
    <row r="161" spans="1:30" s="61" customFormat="1" ht="14.25">
      <c r="A161" s="71"/>
      <c r="B161" s="57" t="s">
        <v>63</v>
      </c>
      <c r="C161" s="18">
        <v>3.9133685990000004</v>
      </c>
      <c r="D161" s="18">
        <v>2.438902623</v>
      </c>
      <c r="E161" s="13">
        <f t="shared" si="137"/>
        <v>-37.67766666234243</v>
      </c>
      <c r="F161" s="18">
        <v>19.548860258</v>
      </c>
      <c r="G161" s="18">
        <v>33.646250439999996</v>
      </c>
      <c r="H161" s="13">
        <f t="shared" si="138"/>
        <v>72.11361683467405</v>
      </c>
      <c r="I161" s="14">
        <f>(G161/G$182)*100</f>
        <v>0.03437883456876569</v>
      </c>
      <c r="J161" s="19">
        <v>0</v>
      </c>
      <c r="K161" s="19">
        <v>0</v>
      </c>
      <c r="L161" s="36" t="s">
        <v>41</v>
      </c>
      <c r="M161" s="19">
        <v>7</v>
      </c>
      <c r="N161" s="19">
        <v>0</v>
      </c>
      <c r="O161" s="13">
        <f t="shared" si="140"/>
        <v>-100</v>
      </c>
      <c r="P161" s="14">
        <f>(N161/N$182)*100</f>
        <v>0</v>
      </c>
      <c r="Q161" s="19">
        <v>4784</v>
      </c>
      <c r="R161" s="15">
        <v>3752</v>
      </c>
      <c r="S161" s="13">
        <f t="shared" si="141"/>
        <v>-21.57190635451505</v>
      </c>
      <c r="T161" s="19">
        <v>23223</v>
      </c>
      <c r="U161" s="19">
        <v>39991</v>
      </c>
      <c r="V161" s="13">
        <f t="shared" si="142"/>
        <v>72.20428023941781</v>
      </c>
      <c r="W161" s="14">
        <f>(U161/U$182)*100</f>
        <v>0.039508748706624686</v>
      </c>
      <c r="X161" s="18">
        <v>339.63318218</v>
      </c>
      <c r="Y161" s="18">
        <v>261.8818841</v>
      </c>
      <c r="Z161" s="13">
        <f t="shared" si="143"/>
        <v>-22.892727259727266</v>
      </c>
      <c r="AA161" s="18">
        <v>1833.43522448</v>
      </c>
      <c r="AB161" s="18">
        <v>2911.67824743</v>
      </c>
      <c r="AC161" s="13">
        <f t="shared" si="144"/>
        <v>58.809987315249266</v>
      </c>
      <c r="AD161" s="14">
        <f>(AB161/AB$182)*100</f>
        <v>0.3353563586123956</v>
      </c>
    </row>
    <row r="162" spans="1:30" s="61" customFormat="1" ht="14.25">
      <c r="A162" s="71"/>
      <c r="B162" s="57" t="s">
        <v>64</v>
      </c>
      <c r="C162" s="18">
        <v>2.369876577</v>
      </c>
      <c r="D162" s="18">
        <v>16.796086394</v>
      </c>
      <c r="E162" s="13">
        <f t="shared" si="137"/>
        <v>608.7325372556733</v>
      </c>
      <c r="F162" s="18">
        <v>70.33700084899999</v>
      </c>
      <c r="G162" s="18">
        <v>61.76930496700001</v>
      </c>
      <c r="H162" s="13">
        <f t="shared" si="138"/>
        <v>-12.180922954609873</v>
      </c>
      <c r="I162" s="14">
        <f>(G162/G$183)*100</f>
        <v>0.23054787995767426</v>
      </c>
      <c r="J162" s="19">
        <v>0</v>
      </c>
      <c r="K162" s="19">
        <v>10</v>
      </c>
      <c r="L162" s="36" t="s">
        <v>41</v>
      </c>
      <c r="M162" s="19">
        <v>62</v>
      </c>
      <c r="N162" s="19">
        <v>65</v>
      </c>
      <c r="O162" s="13">
        <f t="shared" si="140"/>
        <v>4.838709677419355</v>
      </c>
      <c r="P162" s="14">
        <f>(N162/N$183)*100</f>
        <v>2.5752773375594296</v>
      </c>
      <c r="Q162" s="19">
        <v>0</v>
      </c>
      <c r="R162" s="20">
        <v>30225</v>
      </c>
      <c r="S162" s="36" t="s">
        <v>41</v>
      </c>
      <c r="T162" s="19">
        <v>50983</v>
      </c>
      <c r="U162" s="19">
        <v>75702</v>
      </c>
      <c r="V162" s="13">
        <f t="shared" si="142"/>
        <v>48.4847890473295</v>
      </c>
      <c r="W162" s="14">
        <f>(U162/U$183)*100</f>
        <v>1.2361308396045858</v>
      </c>
      <c r="X162" s="18">
        <v>0</v>
      </c>
      <c r="Y162" s="18">
        <v>10.6783</v>
      </c>
      <c r="Z162" s="36" t="s">
        <v>41</v>
      </c>
      <c r="AA162" s="18">
        <v>18.7482</v>
      </c>
      <c r="AB162" s="18">
        <v>26.8573</v>
      </c>
      <c r="AC162" s="13">
        <f t="shared" si="144"/>
        <v>43.25268559115007</v>
      </c>
      <c r="AD162" s="14">
        <f>(AB162/AB$183)*100</f>
        <v>0.030383529365238155</v>
      </c>
    </row>
    <row r="163" spans="1:30" s="61" customFormat="1" ht="15">
      <c r="A163" s="71"/>
      <c r="B163" s="58" t="s">
        <v>65</v>
      </c>
      <c r="C163" s="18">
        <v>2.08985836</v>
      </c>
      <c r="D163" s="18">
        <v>1.1737773149999922</v>
      </c>
      <c r="E163" s="13">
        <f t="shared" si="137"/>
        <v>-43.83459963286736</v>
      </c>
      <c r="F163" s="18">
        <v>5.325271791000009</v>
      </c>
      <c r="G163" s="18">
        <v>19.871970777000044</v>
      </c>
      <c r="H163" s="13">
        <f t="shared" si="138"/>
        <v>273.16350332737426</v>
      </c>
      <c r="I163" s="14">
        <f>(G163/G$184)*100</f>
        <v>0.4515597929159796</v>
      </c>
      <c r="J163" s="19">
        <v>2</v>
      </c>
      <c r="K163" s="19">
        <v>18</v>
      </c>
      <c r="L163" s="13">
        <f t="shared" si="139"/>
        <v>800</v>
      </c>
      <c r="M163" s="19">
        <v>26</v>
      </c>
      <c r="N163" s="19">
        <v>140</v>
      </c>
      <c r="O163" s="13">
        <f t="shared" si="140"/>
        <v>438.4615384615385</v>
      </c>
      <c r="P163" s="14">
        <f>(N163/N$184)*100</f>
        <v>0.5367274957828554</v>
      </c>
      <c r="Q163" s="19">
        <v>2521</v>
      </c>
      <c r="R163" s="15">
        <v>24027</v>
      </c>
      <c r="S163" s="13">
        <f t="shared" si="141"/>
        <v>853.0741769139231</v>
      </c>
      <c r="T163" s="19">
        <v>51840</v>
      </c>
      <c r="U163" s="19">
        <v>299002</v>
      </c>
      <c r="V163" s="13">
        <f t="shared" si="142"/>
        <v>476.77854938271605</v>
      </c>
      <c r="W163" s="14">
        <f>(U163/U$184)*100</f>
        <v>0.41704997696825524</v>
      </c>
      <c r="X163" s="18">
        <v>2351.65776968</v>
      </c>
      <c r="Y163" s="18">
        <v>3765.91545572</v>
      </c>
      <c r="Z163" s="13">
        <f t="shared" si="143"/>
        <v>60.13875421305218</v>
      </c>
      <c r="AA163" s="18">
        <v>5307.237171864999</v>
      </c>
      <c r="AB163" s="18">
        <v>56642.58827404199</v>
      </c>
      <c r="AC163" s="13">
        <f t="shared" si="144"/>
        <v>967.2707180737771</v>
      </c>
      <c r="AD163" s="14">
        <f>(AB163/AB$184)*100</f>
        <v>3.932678539001007</v>
      </c>
    </row>
    <row r="164" spans="1:30" s="61" customFormat="1" ht="14.25">
      <c r="A164" s="71"/>
      <c r="B164" s="59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60" customFormat="1" ht="15">
      <c r="A165" s="72"/>
      <c r="B165" s="55" t="s">
        <v>88</v>
      </c>
      <c r="C165" s="6">
        <f>C166+C167+C168+C169+C170</f>
        <v>6201.548221431301</v>
      </c>
      <c r="D165" s="6">
        <f>D166+D167+D168+D169+D170</f>
        <v>7152.094359306842</v>
      </c>
      <c r="E165" s="7">
        <f aca="true" t="shared" si="145" ref="E165:E170">((D165-C165)/C165)*100</f>
        <v>15.327561827071598</v>
      </c>
      <c r="F165" s="6">
        <f>F166+F167+F168+F169+F170</f>
        <v>53645.06302908114</v>
      </c>
      <c r="G165" s="6">
        <f>G166+G167+G168+G169+G170</f>
        <v>64448.17897120137</v>
      </c>
      <c r="H165" s="7">
        <f aca="true" t="shared" si="146" ref="H165:H170">((G165-F165)/F165)*100</f>
        <v>20.13813635797917</v>
      </c>
      <c r="I165" s="8">
        <f>(G165/G$179)*100</f>
        <v>29.982311691187213</v>
      </c>
      <c r="J165" s="9">
        <f>J166+J167+J168+J169+J170</f>
        <v>650535</v>
      </c>
      <c r="K165" s="9">
        <f>K166+K167+K168+K169+K170</f>
        <v>645456</v>
      </c>
      <c r="L165" s="7">
        <f aca="true" t="shared" si="147" ref="L165:L170">((K165-J165)/J165)*100</f>
        <v>-0.7807420046577048</v>
      </c>
      <c r="M165" s="9">
        <f>M166+M167+M168+M169+M170</f>
        <v>5454587</v>
      </c>
      <c r="N165" s="9">
        <f>N166+N167+N168+N169+N170</f>
        <v>5656910</v>
      </c>
      <c r="O165" s="7">
        <f aca="true" t="shared" si="148" ref="O165:O170">((N165-M165)/M165)*100</f>
        <v>3.709226748056269</v>
      </c>
      <c r="P165" s="8">
        <f>(N165/N$179)*100</f>
        <v>22.38834530556976</v>
      </c>
      <c r="Q165" s="9">
        <f>Q166+Q167+Q168+Q169+Q170</f>
        <v>13700368</v>
      </c>
      <c r="R165" s="9">
        <f>R166+R167+R168+R169+R170</f>
        <v>17342749</v>
      </c>
      <c r="S165" s="7">
        <f aca="true" t="shared" si="149" ref="S165:S170">((R165-Q165)/Q165)*100</f>
        <v>26.58600849261859</v>
      </c>
      <c r="T165" s="9">
        <f>T166+T167+T168+T169+T170</f>
        <v>130561555</v>
      </c>
      <c r="U165" s="9">
        <f>U166+U167+U168+U169+U170</f>
        <v>151517309</v>
      </c>
      <c r="V165" s="7">
        <f aca="true" t="shared" si="150" ref="V165:V170">((U165-T165)/T165)*100</f>
        <v>16.050478259086297</v>
      </c>
      <c r="W165" s="8">
        <f>(U165/U$179)*100</f>
        <v>84.62798322778971</v>
      </c>
      <c r="X165" s="6">
        <f>X166+X167+X168+X169+X170</f>
        <v>274166.9356590619</v>
      </c>
      <c r="Y165" s="6">
        <f>Y166+Y167+Y168+Y169+Y170</f>
        <v>382765.4310923676</v>
      </c>
      <c r="Z165" s="7">
        <f aca="true" t="shared" si="151" ref="Z165:Z170">((Y165-X165)/X165)*100</f>
        <v>39.610354608315184</v>
      </c>
      <c r="AA165" s="6">
        <f>AA166+AA167+AA168+AA169+AA170</f>
        <v>2530395.5279876227</v>
      </c>
      <c r="AB165" s="6">
        <f>AB166+AB167+AB168+AB169+AB170</f>
        <v>3316796.22461044</v>
      </c>
      <c r="AC165" s="7">
        <f aca="true" t="shared" si="152" ref="AC165:AC170">((AB165-AA165)/AA165)*100</f>
        <v>31.078172875535685</v>
      </c>
      <c r="AD165" s="8">
        <f>(AB165/AB$179)*100</f>
        <v>82.55386219998029</v>
      </c>
    </row>
    <row r="166" spans="1:30" ht="14.25">
      <c r="A166" s="73"/>
      <c r="B166" s="57" t="s">
        <v>61</v>
      </c>
      <c r="C166" s="11">
        <f aca="true" t="shared" si="153" ref="C166:D170">C5+C12+C19+C26+C33+C40+C47+C54+C61+C68+C75+C82+C89+C96+C103+C110+C117+C124+C131+C138+C145+C152+C159</f>
        <v>710.5954627431395</v>
      </c>
      <c r="D166" s="11">
        <f t="shared" si="153"/>
        <v>852.4054167499971</v>
      </c>
      <c r="E166" s="13">
        <f t="shared" si="145"/>
        <v>19.95649584637413</v>
      </c>
      <c r="F166" s="11">
        <f aca="true" t="shared" si="154" ref="F166:G170">F5+F12+F19+F26+F33+F40+F47+F54+F61+F68+F75+F82+F89+F96+F103+F110+F117+F124+F131+F138+F145+F152+F159</f>
        <v>5313.321259953104</v>
      </c>
      <c r="G166" s="11">
        <f t="shared" si="154"/>
        <v>7178.911161268981</v>
      </c>
      <c r="H166" s="13">
        <f t="shared" si="146"/>
        <v>35.11155847806467</v>
      </c>
      <c r="I166" s="14">
        <f>(G166/G$180)*100</f>
        <v>26.446618057261738</v>
      </c>
      <c r="J166" s="15">
        <f aca="true" t="shared" si="155" ref="J166:K170">J5+J12+J19+J26+J33+J40+J47+J54+J61+J68+J75+J82+J89+J96+J103+J110+J117+J124+J131+J138+J145+J152+J159</f>
        <v>20104</v>
      </c>
      <c r="K166" s="15">
        <f t="shared" si="155"/>
        <v>14173</v>
      </c>
      <c r="L166" s="13">
        <f t="shared" si="147"/>
        <v>-29.501591723040193</v>
      </c>
      <c r="M166" s="15">
        <f aca="true" t="shared" si="156" ref="M166:N170">M5+M12+M19+M26+M33+M40+M47+M54+M61+M68+M75+M82+M89+M96+M103+M110+M117+M124+M131+M138+M145+M152+M159</f>
        <v>188110</v>
      </c>
      <c r="N166" s="15">
        <f t="shared" si="156"/>
        <v>169050</v>
      </c>
      <c r="O166" s="13">
        <f t="shared" si="148"/>
        <v>-10.132369358354154</v>
      </c>
      <c r="P166" s="14">
        <f>(N166/N$180)*100</f>
        <v>18.099765522114797</v>
      </c>
      <c r="Q166" s="15">
        <f aca="true" t="shared" si="157" ref="Q166:R170">Q5+Q12+Q19+Q26+Q33+Q40+Q47+Q54+Q61+Q68+Q75+Q82+Q89+Q96+Q103+Q110+Q117+Q124+Q131+Q138+Q145+Q152+Q159</f>
        <v>0</v>
      </c>
      <c r="R166" s="15">
        <f t="shared" si="157"/>
        <v>0</v>
      </c>
      <c r="S166" s="36" t="s">
        <v>41</v>
      </c>
      <c r="T166" s="15">
        <f aca="true" t="shared" si="158" ref="T166:U170">T5+T12+T19+T26+T33+T40+T47+T54+T61+T68+T75+T82+T89+T96+T103+T110+T117+T124+T131+T138+T145+T152+T159</f>
        <v>0</v>
      </c>
      <c r="U166" s="15">
        <f t="shared" si="158"/>
        <v>0</v>
      </c>
      <c r="V166" s="36" t="s">
        <v>41</v>
      </c>
      <c r="W166" s="36" t="s">
        <v>41</v>
      </c>
      <c r="X166" s="11">
        <f aca="true" t="shared" si="159" ref="X166:Y170">X5+X12+X19+X26+X33+X40+X47+X54+X61+X68+X75+X82+X89+X96+X103+X110+X117+X124+X131+X138+X145+X152+X159</f>
        <v>1143.093612714003</v>
      </c>
      <c r="Y166" s="11">
        <f t="shared" si="159"/>
        <v>1964.4707375910014</v>
      </c>
      <c r="Z166" s="13">
        <f t="shared" si="151"/>
        <v>71.85563069736996</v>
      </c>
      <c r="AA166" s="11">
        <f aca="true" t="shared" si="160" ref="AA166:AB170">AA5+AA12+AA19+AA26+AA33+AA40+AA47+AA54+AA61+AA68+AA75+AA82+AA89+AA96+AA103+AA110+AA117+AA124+AA131+AA138+AA145+AA152+AA159</f>
        <v>16586.958964609006</v>
      </c>
      <c r="AB166" s="11">
        <f t="shared" si="160"/>
        <v>13251.631784673007</v>
      </c>
      <c r="AC166" s="13">
        <f t="shared" si="152"/>
        <v>-20.10812944707023</v>
      </c>
      <c r="AD166" s="14">
        <f>(AB166/AB$180)*100</f>
        <v>56.40760867439833</v>
      </c>
    </row>
    <row r="167" spans="1:30" ht="14.25">
      <c r="A167" s="73"/>
      <c r="B167" s="57" t="s">
        <v>62</v>
      </c>
      <c r="C167" s="11">
        <f t="shared" si="153"/>
        <v>3784.276686979801</v>
      </c>
      <c r="D167" s="11">
        <f t="shared" si="153"/>
        <v>4159.994859344188</v>
      </c>
      <c r="E167" s="13">
        <f t="shared" si="145"/>
        <v>9.928401209591366</v>
      </c>
      <c r="F167" s="11">
        <f t="shared" si="154"/>
        <v>29059.561959482933</v>
      </c>
      <c r="G167" s="11">
        <f t="shared" si="154"/>
        <v>33402.050424557514</v>
      </c>
      <c r="H167" s="13">
        <f t="shared" si="146"/>
        <v>14.943406480556076</v>
      </c>
      <c r="I167" s="14">
        <f>(G167/G$181)*100</f>
        <v>56.85758384195291</v>
      </c>
      <c r="J167" s="15">
        <f t="shared" si="155"/>
        <v>629837</v>
      </c>
      <c r="K167" s="15">
        <f t="shared" si="155"/>
        <v>630700</v>
      </c>
      <c r="L167" s="13">
        <f t="shared" si="147"/>
        <v>0.1370195780813131</v>
      </c>
      <c r="M167" s="15">
        <f t="shared" si="156"/>
        <v>5260686</v>
      </c>
      <c r="N167" s="15">
        <f t="shared" si="156"/>
        <v>5481970</v>
      </c>
      <c r="O167" s="13">
        <f t="shared" si="148"/>
        <v>4.206371564468968</v>
      </c>
      <c r="P167" s="14">
        <f>(N167/N$181)*100</f>
        <v>22.557073473217855</v>
      </c>
      <c r="Q167" s="15">
        <f t="shared" si="157"/>
        <v>0</v>
      </c>
      <c r="R167" s="15">
        <f t="shared" si="157"/>
        <v>0</v>
      </c>
      <c r="S167" s="36" t="s">
        <v>41</v>
      </c>
      <c r="T167" s="15">
        <f t="shared" si="158"/>
        <v>0</v>
      </c>
      <c r="U167" s="15">
        <f t="shared" si="158"/>
        <v>0</v>
      </c>
      <c r="V167" s="36" t="s">
        <v>41</v>
      </c>
      <c r="W167" s="36" t="s">
        <v>41</v>
      </c>
      <c r="X167" s="11">
        <f t="shared" si="159"/>
        <v>106657.44388015299</v>
      </c>
      <c r="Y167" s="11">
        <f t="shared" si="159"/>
        <v>127390.95482842792</v>
      </c>
      <c r="Z167" s="13">
        <f t="shared" si="151"/>
        <v>19.439347310415954</v>
      </c>
      <c r="AA167" s="11">
        <f t="shared" si="160"/>
        <v>863636.1661494188</v>
      </c>
      <c r="AB167" s="11">
        <f t="shared" si="160"/>
        <v>1038892.122989367</v>
      </c>
      <c r="AC167" s="13">
        <f t="shared" si="152"/>
        <v>20.292799642856426</v>
      </c>
      <c r="AD167" s="14">
        <f>(AB167/AB$181)*100</f>
        <v>65.04013064899587</v>
      </c>
    </row>
    <row r="168" spans="1:30" ht="14.25">
      <c r="A168" s="73"/>
      <c r="B168" s="57" t="s">
        <v>63</v>
      </c>
      <c r="C168" s="11">
        <f t="shared" si="153"/>
        <v>1475.8658319402257</v>
      </c>
      <c r="D168" s="11">
        <f t="shared" si="153"/>
        <v>1762.8573079782848</v>
      </c>
      <c r="E168" s="13">
        <f t="shared" si="145"/>
        <v>19.44563454394563</v>
      </c>
      <c r="F168" s="11">
        <f t="shared" si="154"/>
        <v>16374.119675444568</v>
      </c>
      <c r="G168" s="11">
        <f t="shared" si="154"/>
        <v>19899.788615543563</v>
      </c>
      <c r="H168" s="13">
        <f t="shared" si="146"/>
        <v>21.53196025180065</v>
      </c>
      <c r="I168" s="14">
        <f>(G168/G$182)*100</f>
        <v>20.333069266876063</v>
      </c>
      <c r="J168" s="15">
        <f t="shared" si="155"/>
        <v>71</v>
      </c>
      <c r="K168" s="15">
        <f t="shared" si="155"/>
        <v>122</v>
      </c>
      <c r="L168" s="13">
        <f t="shared" si="147"/>
        <v>71.83098591549296</v>
      </c>
      <c r="M168" s="15">
        <f t="shared" si="156"/>
        <v>806</v>
      </c>
      <c r="N168" s="15">
        <f t="shared" si="156"/>
        <v>1009</v>
      </c>
      <c r="O168" s="13">
        <f t="shared" si="148"/>
        <v>25.18610421836228</v>
      </c>
      <c r="P168" s="14">
        <f>(N168/N$182)*100</f>
        <v>51.84994861253854</v>
      </c>
      <c r="Q168" s="15">
        <f t="shared" si="157"/>
        <v>9581496</v>
      </c>
      <c r="R168" s="15">
        <f t="shared" si="157"/>
        <v>12151913</v>
      </c>
      <c r="S168" s="13">
        <f t="shared" si="149"/>
        <v>26.826885905916985</v>
      </c>
      <c r="T168" s="15">
        <f t="shared" si="158"/>
        <v>77360231</v>
      </c>
      <c r="U168" s="15">
        <f t="shared" si="158"/>
        <v>101013824</v>
      </c>
      <c r="V168" s="13">
        <f t="shared" si="150"/>
        <v>30.575907923542783</v>
      </c>
      <c r="W168" s="14">
        <f>(U168/U$182)*100</f>
        <v>99.79569873999684</v>
      </c>
      <c r="X168" s="11">
        <f t="shared" si="159"/>
        <v>58964.8027645649</v>
      </c>
      <c r="Y168" s="11">
        <f t="shared" si="159"/>
        <v>105183.96068469858</v>
      </c>
      <c r="Z168" s="13">
        <f t="shared" si="151"/>
        <v>78.38431700463391</v>
      </c>
      <c r="AA168" s="11">
        <f t="shared" si="160"/>
        <v>694407.532877475</v>
      </c>
      <c r="AB168" s="11">
        <f t="shared" si="160"/>
        <v>866706.5198721202</v>
      </c>
      <c r="AC168" s="13">
        <f t="shared" si="152"/>
        <v>24.812372970764788</v>
      </c>
      <c r="AD168" s="14">
        <f>(AB168/AB$182)*100</f>
        <v>99.82405945659825</v>
      </c>
    </row>
    <row r="169" spans="1:30" ht="14.25">
      <c r="A169" s="73"/>
      <c r="B169" s="57" t="s">
        <v>64</v>
      </c>
      <c r="C169" s="11">
        <f t="shared" si="153"/>
        <v>24.533049560999995</v>
      </c>
      <c r="D169" s="11">
        <f t="shared" si="153"/>
        <v>24.132232270000003</v>
      </c>
      <c r="E169" s="13">
        <f t="shared" si="145"/>
        <v>-1.633785029469668</v>
      </c>
      <c r="F169" s="11">
        <f t="shared" si="154"/>
        <v>238.4065523344199</v>
      </c>
      <c r="G169" s="11">
        <f t="shared" si="154"/>
        <v>145.1762429954527</v>
      </c>
      <c r="H169" s="13">
        <f t="shared" si="146"/>
        <v>-39.105598577756496</v>
      </c>
      <c r="I169" s="14">
        <f>(G169/G$183)*100</f>
        <v>0.5418561057260239</v>
      </c>
      <c r="J169" s="15">
        <f t="shared" si="155"/>
        <v>35</v>
      </c>
      <c r="K169" s="15">
        <f t="shared" si="155"/>
        <v>31</v>
      </c>
      <c r="L169" s="13">
        <f t="shared" si="147"/>
        <v>-11.428571428571429</v>
      </c>
      <c r="M169" s="15">
        <f t="shared" si="156"/>
        <v>416</v>
      </c>
      <c r="N169" s="15">
        <f t="shared" si="156"/>
        <v>294</v>
      </c>
      <c r="O169" s="13">
        <f t="shared" si="148"/>
        <v>-29.326923076923077</v>
      </c>
      <c r="P169" s="14">
        <f>(N169/N$183)*100</f>
        <v>11.648177496038036</v>
      </c>
      <c r="Q169" s="15">
        <f t="shared" si="157"/>
        <v>253377</v>
      </c>
      <c r="R169" s="15">
        <f t="shared" si="157"/>
        <v>100504</v>
      </c>
      <c r="S169" s="13">
        <f t="shared" si="149"/>
        <v>-60.334205551411536</v>
      </c>
      <c r="T169" s="15">
        <f t="shared" si="158"/>
        <v>2894848</v>
      </c>
      <c r="U169" s="15">
        <f t="shared" si="158"/>
        <v>1434747</v>
      </c>
      <c r="V169" s="13">
        <f t="shared" si="150"/>
        <v>-50.43791591130174</v>
      </c>
      <c r="W169" s="14">
        <f>(U169/U$183)*100</f>
        <v>23.42784885115533</v>
      </c>
      <c r="X169" s="11">
        <f t="shared" si="159"/>
        <v>10265.7265257</v>
      </c>
      <c r="Y169" s="11">
        <f t="shared" si="159"/>
        <v>7588.864271099998</v>
      </c>
      <c r="Z169" s="13">
        <f t="shared" si="151"/>
        <v>-26.07572145915383</v>
      </c>
      <c r="AA169" s="11">
        <f t="shared" si="160"/>
        <v>86488.90264680001</v>
      </c>
      <c r="AB169" s="11">
        <f t="shared" si="160"/>
        <v>75299.0957655</v>
      </c>
      <c r="AC169" s="13">
        <f t="shared" si="152"/>
        <v>-12.93785276360426</v>
      </c>
      <c r="AD169" s="14">
        <f>(AB169/AB$183)*100</f>
        <v>85.18549099749228</v>
      </c>
    </row>
    <row r="170" spans="1:30" ht="15">
      <c r="A170" s="73"/>
      <c r="B170" s="58" t="s">
        <v>65</v>
      </c>
      <c r="C170" s="11">
        <f t="shared" si="153"/>
        <v>206.27719020713474</v>
      </c>
      <c r="D170" s="11">
        <f t="shared" si="153"/>
        <v>352.70454296437276</v>
      </c>
      <c r="E170" s="13">
        <f t="shared" si="145"/>
        <v>70.98572198419124</v>
      </c>
      <c r="F170" s="11">
        <f t="shared" si="154"/>
        <v>2659.653581866115</v>
      </c>
      <c r="G170" s="11">
        <f t="shared" si="154"/>
        <v>3822.2525268358604</v>
      </c>
      <c r="H170" s="13">
        <f t="shared" si="146"/>
        <v>43.71242002704808</v>
      </c>
      <c r="I170" s="14">
        <f>(G170/G$184)*100</f>
        <v>86.85477544523349</v>
      </c>
      <c r="J170" s="15">
        <f t="shared" si="155"/>
        <v>488</v>
      </c>
      <c r="K170" s="15">
        <f t="shared" si="155"/>
        <v>430</v>
      </c>
      <c r="L170" s="13">
        <f t="shared" si="147"/>
        <v>-11.885245901639344</v>
      </c>
      <c r="M170" s="15">
        <f t="shared" si="156"/>
        <v>4569</v>
      </c>
      <c r="N170" s="15">
        <f t="shared" si="156"/>
        <v>4587</v>
      </c>
      <c r="O170" s="13">
        <f t="shared" si="148"/>
        <v>0.3939592908732764</v>
      </c>
      <c r="P170" s="14">
        <f>(N170/N$184)*100</f>
        <v>17.585493022542558</v>
      </c>
      <c r="Q170" s="15">
        <f t="shared" si="157"/>
        <v>3865495</v>
      </c>
      <c r="R170" s="15">
        <f t="shared" si="157"/>
        <v>5090332</v>
      </c>
      <c r="S170" s="13">
        <f t="shared" si="149"/>
        <v>31.6864204972455</v>
      </c>
      <c r="T170" s="15">
        <f t="shared" si="158"/>
        <v>50306476</v>
      </c>
      <c r="U170" s="15">
        <f t="shared" si="158"/>
        <v>49068738</v>
      </c>
      <c r="V170" s="13">
        <f t="shared" si="150"/>
        <v>-2.4603949598854826</v>
      </c>
      <c r="W170" s="14">
        <f>(U170/U$184)*100</f>
        <v>68.4414019062125</v>
      </c>
      <c r="X170" s="11">
        <f t="shared" si="159"/>
        <v>97135.86887592998</v>
      </c>
      <c r="Y170" s="11">
        <f t="shared" si="159"/>
        <v>140637.18057055012</v>
      </c>
      <c r="Z170" s="13">
        <f t="shared" si="151"/>
        <v>44.783983710676054</v>
      </c>
      <c r="AA170" s="11">
        <f t="shared" si="160"/>
        <v>869275.9673493196</v>
      </c>
      <c r="AB170" s="11">
        <f t="shared" si="160"/>
        <v>1322646.8541987797</v>
      </c>
      <c r="AC170" s="13">
        <f t="shared" si="152"/>
        <v>52.155000699251175</v>
      </c>
      <c r="AD170" s="14">
        <f>(AB170/AB$184)*100</f>
        <v>91.83098895515133</v>
      </c>
    </row>
    <row r="171" spans="1:30" ht="14.25">
      <c r="A171" s="73"/>
      <c r="B171" s="59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53" customFormat="1" ht="15">
      <c r="A172" s="54">
        <v>24</v>
      </c>
      <c r="B172" s="55" t="s">
        <v>89</v>
      </c>
      <c r="C172" s="6">
        <f>C173+C174+C175+C176+C177</f>
        <v>11218.213340895007</v>
      </c>
      <c r="D172" s="6">
        <f>D173+D174+D175+D176+D177</f>
        <v>13470.911538128006</v>
      </c>
      <c r="E172" s="7">
        <f aca="true" t="shared" si="161" ref="E172:E177">((D172-C172)/C172)*100</f>
        <v>20.080721669118084</v>
      </c>
      <c r="F172" s="6">
        <f>F173+F174+F175+F176+F177</f>
        <v>105359.004760327</v>
      </c>
      <c r="G172" s="6">
        <f>G173+G174+G175+G176+G177</f>
        <v>150505.82335859502</v>
      </c>
      <c r="H172" s="7">
        <f aca="true" t="shared" si="162" ref="H172:H177">((G172-F172)/F172)*100</f>
        <v>42.850460386341915</v>
      </c>
      <c r="I172" s="8">
        <f>(G172/G$179)*100</f>
        <v>70.0176883088128</v>
      </c>
      <c r="J172" s="9">
        <f>J173+J174+J175+J176+J177</f>
        <v>1945834</v>
      </c>
      <c r="K172" s="9">
        <f>K173+K174+K175+K176+K177</f>
        <v>4045841</v>
      </c>
      <c r="L172" s="7">
        <f aca="true" t="shared" si="163" ref="L172:L177">((K172-J172)/J172)*100</f>
        <v>107.92323497276746</v>
      </c>
      <c r="M172" s="9">
        <f>M173+M174+M175+M176+M177</f>
        <v>15156868</v>
      </c>
      <c r="N172" s="9">
        <f>N173+N174+N175+N176+N177</f>
        <v>19610299</v>
      </c>
      <c r="O172" s="7">
        <f aca="true" t="shared" si="164" ref="O172:O177">((N172-M172)/M172)*100</f>
        <v>29.382264198645792</v>
      </c>
      <c r="P172" s="8">
        <f>(N172/N$179)*100</f>
        <v>77.61165469443024</v>
      </c>
      <c r="Q172" s="9">
        <f>Q173+Q174+Q175+Q176+Q177</f>
        <v>2396228</v>
      </c>
      <c r="R172" s="9">
        <f>R173+R174+R175+R176+R177</f>
        <v>3966079</v>
      </c>
      <c r="S172" s="7">
        <f aca="true" t="shared" si="165" ref="S172:S177">((R172-Q172)/Q172)*100</f>
        <v>65.51342359742061</v>
      </c>
      <c r="T172" s="9">
        <f>T173+T174+T175+T176+T177</f>
        <v>46412826</v>
      </c>
      <c r="U172" s="9">
        <f>U173+U174+U175+U176+U177</f>
        <v>27521944</v>
      </c>
      <c r="V172" s="7">
        <f aca="true" t="shared" si="166" ref="V172:V177">((U172-T172)/T172)*100</f>
        <v>-40.70185685310349</v>
      </c>
      <c r="W172" s="8">
        <f>(U172/U$179)*100</f>
        <v>15.372016772210282</v>
      </c>
      <c r="X172" s="6">
        <f>X173+X174+X175+X176+X177</f>
        <v>72048.07331150008</v>
      </c>
      <c r="Y172" s="6">
        <f>Y173+Y174+Y175+Y176+Y177</f>
        <v>165404.12426460005</v>
      </c>
      <c r="Z172" s="7">
        <f aca="true" t="shared" si="167" ref="Z172:Z177">((Y172-X172)/X172)*100</f>
        <v>129.57466683317787</v>
      </c>
      <c r="AA172" s="6">
        <f>AA173+AA174+AA175+AA176+AA177</f>
        <v>798579.4664312141</v>
      </c>
      <c r="AB172" s="6">
        <f>AB173+AB174+AB175+AB176+AB177</f>
        <v>700939.7555376</v>
      </c>
      <c r="AC172" s="7">
        <f aca="true" t="shared" si="168" ref="AC172:AC177">((AB172-AA172)/AA172)*100</f>
        <v>-12.226674363411561</v>
      </c>
      <c r="AD172" s="8">
        <f>(AB172/AB$179)*100</f>
        <v>17.44613780001972</v>
      </c>
    </row>
    <row r="173" spans="1:30" ht="14.25">
      <c r="A173" s="73"/>
      <c r="B173" s="57" t="s">
        <v>61</v>
      </c>
      <c r="C173" s="18">
        <v>2513.5532705</v>
      </c>
      <c r="D173" s="11">
        <v>2080.9314429999995</v>
      </c>
      <c r="E173" s="13">
        <f t="shared" si="161"/>
        <v>-17.21156390745372</v>
      </c>
      <c r="F173" s="18">
        <v>18712.453460700002</v>
      </c>
      <c r="G173" s="11">
        <v>19966.0006975</v>
      </c>
      <c r="H173" s="13">
        <f t="shared" si="162"/>
        <v>6.6989998902747</v>
      </c>
      <c r="I173" s="13">
        <f>(G173/G$180)*100</f>
        <v>73.55338194273826</v>
      </c>
      <c r="J173" s="19">
        <v>115845</v>
      </c>
      <c r="K173" s="15">
        <v>100146</v>
      </c>
      <c r="L173" s="13">
        <f t="shared" si="163"/>
        <v>-13.55172860287453</v>
      </c>
      <c r="M173" s="19">
        <v>860437</v>
      </c>
      <c r="N173" s="15">
        <v>764940</v>
      </c>
      <c r="O173" s="13">
        <f t="shared" si="164"/>
        <v>-11.098662656301391</v>
      </c>
      <c r="P173" s="13">
        <f>(N173/N$180)*100</f>
        <v>81.9002344778852</v>
      </c>
      <c r="Q173" s="19">
        <v>0</v>
      </c>
      <c r="R173" s="15">
        <v>0</v>
      </c>
      <c r="S173" s="36" t="s">
        <v>41</v>
      </c>
      <c r="T173" s="19">
        <v>0</v>
      </c>
      <c r="U173" s="15">
        <v>0</v>
      </c>
      <c r="V173" s="36" t="s">
        <v>41</v>
      </c>
      <c r="W173" s="36" t="s">
        <v>41</v>
      </c>
      <c r="X173" s="18">
        <v>1253.0224119000013</v>
      </c>
      <c r="Y173" s="11">
        <v>1572.9499999999998</v>
      </c>
      <c r="Z173" s="13">
        <f t="shared" si="167"/>
        <v>25.532471331848022</v>
      </c>
      <c r="AA173" s="18">
        <v>11253.047961900002</v>
      </c>
      <c r="AB173" s="11">
        <v>10240.999964999999</v>
      </c>
      <c r="AC173" s="13">
        <f t="shared" si="168"/>
        <v>-8.993545573844022</v>
      </c>
      <c r="AD173" s="13">
        <f>(AB173/AB$180)*100</f>
        <v>43.59239132560167</v>
      </c>
    </row>
    <row r="174" spans="1:30" ht="14.25">
      <c r="A174" s="73"/>
      <c r="B174" s="57" t="s">
        <v>62</v>
      </c>
      <c r="C174" s="18">
        <v>2360.431682999999</v>
      </c>
      <c r="D174" s="11">
        <v>4976.660502800002</v>
      </c>
      <c r="E174" s="13">
        <f t="shared" si="161"/>
        <v>110.83687948447201</v>
      </c>
      <c r="F174" s="18">
        <v>19639.3439863</v>
      </c>
      <c r="G174" s="11">
        <v>25344.818801200003</v>
      </c>
      <c r="H174" s="13">
        <f t="shared" si="162"/>
        <v>29.051249465766404</v>
      </c>
      <c r="I174" s="13">
        <f>(G174/G$181)*100</f>
        <v>43.142416158047084</v>
      </c>
      <c r="J174" s="19">
        <v>1827325</v>
      </c>
      <c r="K174" s="15">
        <v>3942949</v>
      </c>
      <c r="L174" s="13">
        <f t="shared" si="163"/>
        <v>115.77710587881191</v>
      </c>
      <c r="M174" s="19">
        <v>14273030</v>
      </c>
      <c r="N174" s="15">
        <v>18820695</v>
      </c>
      <c r="O174" s="13">
        <f t="shared" si="164"/>
        <v>31.861945221161868</v>
      </c>
      <c r="P174" s="13">
        <f>(N174/N$181)*100</f>
        <v>77.44292652678214</v>
      </c>
      <c r="Q174" s="19">
        <v>0</v>
      </c>
      <c r="R174" s="15">
        <v>0</v>
      </c>
      <c r="S174" s="36" t="s">
        <v>41</v>
      </c>
      <c r="T174" s="19">
        <v>0</v>
      </c>
      <c r="U174" s="15">
        <v>0</v>
      </c>
      <c r="V174" s="36" t="s">
        <v>41</v>
      </c>
      <c r="W174" s="36" t="s">
        <v>41</v>
      </c>
      <c r="X174" s="18">
        <v>50498.853346000054</v>
      </c>
      <c r="Y174" s="11">
        <v>126750.88060520004</v>
      </c>
      <c r="Z174" s="13">
        <f t="shared" si="167"/>
        <v>150.99754193773157</v>
      </c>
      <c r="AA174" s="18">
        <v>392058.8612860001</v>
      </c>
      <c r="AB174" s="11">
        <v>558417.2806402</v>
      </c>
      <c r="AC174" s="13">
        <f t="shared" si="168"/>
        <v>42.43200085021017</v>
      </c>
      <c r="AD174" s="13">
        <f>(AB174/AB$181)*100</f>
        <v>34.959869351004144</v>
      </c>
    </row>
    <row r="175" spans="1:30" ht="14.25">
      <c r="A175" s="73"/>
      <c r="B175" s="57" t="s">
        <v>63</v>
      </c>
      <c r="C175" s="18">
        <v>6246.358270434006</v>
      </c>
      <c r="D175" s="11">
        <v>5943.633585535001</v>
      </c>
      <c r="E175" s="13">
        <f t="shared" si="161"/>
        <v>-4.846418853876782</v>
      </c>
      <c r="F175" s="18">
        <v>65447.166162473004</v>
      </c>
      <c r="G175" s="11">
        <v>77969.29526133901</v>
      </c>
      <c r="H175" s="13">
        <f t="shared" si="162"/>
        <v>19.133187627680837</v>
      </c>
      <c r="I175" s="13">
        <f>(G175/G$182)*100</f>
        <v>79.66693073312395</v>
      </c>
      <c r="J175" s="19">
        <v>116</v>
      </c>
      <c r="K175" s="15">
        <v>37</v>
      </c>
      <c r="L175" s="13">
        <f t="shared" si="163"/>
        <v>-68.10344827586206</v>
      </c>
      <c r="M175" s="19">
        <v>547</v>
      </c>
      <c r="N175" s="15">
        <v>937</v>
      </c>
      <c r="O175" s="13">
        <f t="shared" si="164"/>
        <v>71.29798903107861</v>
      </c>
      <c r="P175" s="13">
        <f>(N175/N$182)*100</f>
        <v>48.15005138746146</v>
      </c>
      <c r="Q175" s="19">
        <v>7561</v>
      </c>
      <c r="R175" s="15">
        <v>17473</v>
      </c>
      <c r="S175" s="13">
        <f t="shared" si="165"/>
        <v>131.0937706652559</v>
      </c>
      <c r="T175" s="19">
        <v>105191</v>
      </c>
      <c r="U175" s="15">
        <v>206795</v>
      </c>
      <c r="V175" s="13">
        <f t="shared" si="166"/>
        <v>96.5900124535369</v>
      </c>
      <c r="W175" s="13">
        <f>(U175/U$182)*100</f>
        <v>0.204301260003162</v>
      </c>
      <c r="X175" s="18">
        <v>118.74794399999985</v>
      </c>
      <c r="Y175" s="11">
        <v>102.02949999999983</v>
      </c>
      <c r="Z175" s="13">
        <f t="shared" si="167"/>
        <v>-14.078933442418204</v>
      </c>
      <c r="AA175" s="18">
        <v>836.5433687</v>
      </c>
      <c r="AB175" s="11">
        <v>1527.5757858999998</v>
      </c>
      <c r="AC175" s="13">
        <f t="shared" si="168"/>
        <v>82.60568944248207</v>
      </c>
      <c r="AD175" s="13">
        <f>(AB175/AB$182)*100</f>
        <v>0.17594054340175105</v>
      </c>
    </row>
    <row r="176" spans="1:30" ht="14.25">
      <c r="A176" s="73"/>
      <c r="B176" s="57" t="s">
        <v>64</v>
      </c>
      <c r="C176" s="18">
        <v>58.66257797699999</v>
      </c>
      <c r="D176" s="11">
        <v>415.94166486700254</v>
      </c>
      <c r="E176" s="13">
        <f t="shared" si="161"/>
        <v>609.0408897987436</v>
      </c>
      <c r="F176" s="18">
        <v>613.313368602</v>
      </c>
      <c r="G176" s="11">
        <v>26647.221491627</v>
      </c>
      <c r="H176" s="13">
        <f t="shared" si="162"/>
        <v>4244.797106309172</v>
      </c>
      <c r="I176" s="13">
        <f>(G176/G$183)*100</f>
        <v>99.45814389427396</v>
      </c>
      <c r="J176" s="19">
        <v>276</v>
      </c>
      <c r="K176" s="15">
        <v>290</v>
      </c>
      <c r="L176" s="13">
        <f t="shared" si="163"/>
        <v>5.072463768115942</v>
      </c>
      <c r="M176" s="19">
        <v>2220</v>
      </c>
      <c r="N176" s="15">
        <v>2230</v>
      </c>
      <c r="O176" s="13">
        <f t="shared" si="164"/>
        <v>0.45045045045045046</v>
      </c>
      <c r="P176" s="13">
        <f>(N176/N$183)*100</f>
        <v>88.35182250396197</v>
      </c>
      <c r="Q176" s="19">
        <v>235927</v>
      </c>
      <c r="R176" s="15">
        <v>678938</v>
      </c>
      <c r="S176" s="13">
        <f t="shared" si="165"/>
        <v>187.77460824746638</v>
      </c>
      <c r="T176" s="19">
        <v>3397543</v>
      </c>
      <c r="U176" s="15">
        <v>4689362</v>
      </c>
      <c r="V176" s="13">
        <f t="shared" si="166"/>
        <v>38.022153067672726</v>
      </c>
      <c r="W176" s="13">
        <f>(U176/U$183)*100</f>
        <v>76.57215114884467</v>
      </c>
      <c r="X176" s="18">
        <v>885.779649799999</v>
      </c>
      <c r="Y176" s="11">
        <v>2850.6317225999974</v>
      </c>
      <c r="Z176" s="13">
        <f t="shared" si="167"/>
        <v>221.8217672130585</v>
      </c>
      <c r="AA176" s="18">
        <v>14427.542382564</v>
      </c>
      <c r="AB176" s="11">
        <v>13095.177582899998</v>
      </c>
      <c r="AC176" s="13">
        <f t="shared" si="168"/>
        <v>-9.23487011394396</v>
      </c>
      <c r="AD176" s="13">
        <f>(AB176/AB$183)*100</f>
        <v>14.81450900250772</v>
      </c>
    </row>
    <row r="177" spans="1:30" ht="15">
      <c r="A177" s="73"/>
      <c r="B177" s="58" t="s">
        <v>65</v>
      </c>
      <c r="C177" s="18">
        <v>39.2075389840002</v>
      </c>
      <c r="D177" s="11">
        <v>53.744341926000025</v>
      </c>
      <c r="E177" s="13">
        <f t="shared" si="161"/>
        <v>37.07655037448792</v>
      </c>
      <c r="F177" s="18">
        <v>946.7277822519999</v>
      </c>
      <c r="G177" s="11">
        <v>578.4871069289999</v>
      </c>
      <c r="H177" s="13">
        <f t="shared" si="162"/>
        <v>-38.89615180057975</v>
      </c>
      <c r="I177" s="13">
        <f>(G177/G$184)*100</f>
        <v>13.145224554766502</v>
      </c>
      <c r="J177" s="19">
        <v>2272</v>
      </c>
      <c r="K177" s="15">
        <v>2419</v>
      </c>
      <c r="L177" s="13">
        <f t="shared" si="163"/>
        <v>6.470070422535211</v>
      </c>
      <c r="M177" s="19">
        <v>20634</v>
      </c>
      <c r="N177" s="15">
        <v>21497</v>
      </c>
      <c r="O177" s="13">
        <f t="shared" si="164"/>
        <v>4.182417369390326</v>
      </c>
      <c r="P177" s="13">
        <f>(N177/N$184)*100</f>
        <v>82.41450697745745</v>
      </c>
      <c r="Q177" s="19">
        <v>2152740</v>
      </c>
      <c r="R177" s="15">
        <v>3269668</v>
      </c>
      <c r="S177" s="13">
        <f t="shared" si="165"/>
        <v>51.88401757759878</v>
      </c>
      <c r="T177" s="19">
        <v>42910092</v>
      </c>
      <c r="U177" s="15">
        <v>22625787</v>
      </c>
      <c r="V177" s="13">
        <f t="shared" si="166"/>
        <v>-47.27164183194946</v>
      </c>
      <c r="W177" s="13">
        <f>(U177/U$184)*100</f>
        <v>31.5585980937875</v>
      </c>
      <c r="X177" s="18">
        <v>19291.66995980002</v>
      </c>
      <c r="Y177" s="11">
        <v>34127.632436800006</v>
      </c>
      <c r="Z177" s="13">
        <f t="shared" si="167"/>
        <v>76.90346407498761</v>
      </c>
      <c r="AA177" s="18">
        <v>380003.47143205</v>
      </c>
      <c r="AB177" s="11">
        <v>117658.7215636</v>
      </c>
      <c r="AC177" s="13">
        <f t="shared" si="168"/>
        <v>-69.03746138944442</v>
      </c>
      <c r="AD177" s="13">
        <f>(AB177/AB$184)*100</f>
        <v>8.169011044848668</v>
      </c>
    </row>
    <row r="178" spans="1:30" ht="14.25">
      <c r="A178" s="73"/>
      <c r="B178" s="59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53" customFormat="1" ht="15">
      <c r="A179" s="72"/>
      <c r="B179" s="55" t="s">
        <v>90</v>
      </c>
      <c r="C179" s="6">
        <f>C180+C181+C182+C183+C184</f>
        <v>17419.76156232631</v>
      </c>
      <c r="D179" s="6">
        <f>D180+D181+D182+D183+D184</f>
        <v>20623.005897434843</v>
      </c>
      <c r="E179" s="7">
        <f aca="true" t="shared" si="169" ref="E179:E184">((D179-C179)/C179)*100</f>
        <v>18.38856590342882</v>
      </c>
      <c r="F179" s="6">
        <f>F180+F181+F182+F183+F184</f>
        <v>159004.06778940815</v>
      </c>
      <c r="G179" s="6">
        <f>G180+G181+G182+G183+G184</f>
        <v>214954.00232979638</v>
      </c>
      <c r="H179" s="7">
        <f aca="true" t="shared" si="170" ref="H179:H184">((G179-F179)/F179)*100</f>
        <v>35.187737847368</v>
      </c>
      <c r="I179" s="8">
        <f>(G179/G$179)*100</f>
        <v>100</v>
      </c>
      <c r="J179" s="9">
        <f>J180+J181+J182+J183+J184</f>
        <v>2596369</v>
      </c>
      <c r="K179" s="9">
        <f>K180+K181+K182+K183+K184</f>
        <v>4691297</v>
      </c>
      <c r="L179" s="7">
        <f aca="true" t="shared" si="171" ref="L179:L184">((K179-J179)/J179)*100</f>
        <v>80.68683611612987</v>
      </c>
      <c r="M179" s="9">
        <f>M180+M181+M182+M183+M184</f>
        <v>20611455</v>
      </c>
      <c r="N179" s="9">
        <f>N180+N181+N182+N183+N184</f>
        <v>25267209</v>
      </c>
      <c r="O179" s="7">
        <f aca="true" t="shared" si="172" ref="O179:O184">((N179-M179)/M179)*100</f>
        <v>22.588187005720847</v>
      </c>
      <c r="P179" s="8">
        <f>(N179/N$179)*100</f>
        <v>100</v>
      </c>
      <c r="Q179" s="9">
        <f>Q180+Q181+Q182+Q183+Q184</f>
        <v>16096596</v>
      </c>
      <c r="R179" s="9">
        <f>R180+R181+R182+R183+R184</f>
        <v>21308828</v>
      </c>
      <c r="S179" s="7">
        <f aca="true" t="shared" si="173" ref="S179:S184">((R179-Q179)/Q179)*100</f>
        <v>32.380958060946554</v>
      </c>
      <c r="T179" s="9">
        <f>T180+T181+T182+T183+T184</f>
        <v>176974381</v>
      </c>
      <c r="U179" s="9">
        <f>U180+U181+U182+U183+U184</f>
        <v>179039253</v>
      </c>
      <c r="V179" s="7">
        <f aca="true" t="shared" si="174" ref="V179:V184">((U179-T179)/T179)*100</f>
        <v>1.1667632277239044</v>
      </c>
      <c r="W179" s="8">
        <f>(U179/U$179)*100</f>
        <v>100</v>
      </c>
      <c r="X179" s="6">
        <f>X180+X181+X182+X183+X184</f>
        <v>346215.0089705619</v>
      </c>
      <c r="Y179" s="6">
        <f>Y180+Y181+Y182+Y183+Y184</f>
        <v>548169.5553569677</v>
      </c>
      <c r="Z179" s="7">
        <f aca="true" t="shared" si="175" ref="Z179:Z184">((Y179-X179)/X179)*100</f>
        <v>58.3321176591676</v>
      </c>
      <c r="AA179" s="6">
        <f>AA180+AA181+AA182+AA183+AA184</f>
        <v>3328974.994418836</v>
      </c>
      <c r="AB179" s="6">
        <f>AB180+AB181+AB182+AB183+AB184</f>
        <v>4017735.9801480398</v>
      </c>
      <c r="AC179" s="7">
        <f aca="true" t="shared" si="176" ref="AC179:AC184">((AB179-AA179)/AA179)*100</f>
        <v>20.689881626745162</v>
      </c>
      <c r="AD179" s="8">
        <f>(AB179/AB$179)*100</f>
        <v>100</v>
      </c>
    </row>
    <row r="180" spans="1:30" ht="14.25">
      <c r="A180" s="73"/>
      <c r="B180" s="57" t="s">
        <v>61</v>
      </c>
      <c r="C180" s="11">
        <f>C166+C173</f>
        <v>3224.1487332431398</v>
      </c>
      <c r="D180" s="11">
        <f>D166+D173</f>
        <v>2933.3368597499966</v>
      </c>
      <c r="E180" s="13">
        <f t="shared" si="169"/>
        <v>-9.01980328930478</v>
      </c>
      <c r="F180" s="11">
        <f>F166+F173</f>
        <v>24025.774720653106</v>
      </c>
      <c r="G180" s="11">
        <f>G166+G173</f>
        <v>27144.91185876898</v>
      </c>
      <c r="H180" s="13">
        <f t="shared" si="170"/>
        <v>12.982462269716505</v>
      </c>
      <c r="I180" s="13">
        <f>(G180/G$180)*100</f>
        <v>100</v>
      </c>
      <c r="J180" s="15">
        <f>J166+J173</f>
        <v>135949</v>
      </c>
      <c r="K180" s="15">
        <f>K166+K173</f>
        <v>114319</v>
      </c>
      <c r="L180" s="13">
        <f t="shared" si="171"/>
        <v>-15.910378156514577</v>
      </c>
      <c r="M180" s="15">
        <f>M166+M173</f>
        <v>1048547</v>
      </c>
      <c r="N180" s="15">
        <f>N166+N173</f>
        <v>933990</v>
      </c>
      <c r="O180" s="13">
        <f t="shared" si="172"/>
        <v>-10.925309022866882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6" t="s">
        <v>41</v>
      </c>
      <c r="T180" s="15">
        <f>T166+T173</f>
        <v>0</v>
      </c>
      <c r="U180" s="15">
        <f>U166+U173</f>
        <v>0</v>
      </c>
      <c r="V180" s="36" t="s">
        <v>41</v>
      </c>
      <c r="W180" s="36" t="s">
        <v>41</v>
      </c>
      <c r="X180" s="11">
        <f>X166+X173</f>
        <v>2396.1160246140043</v>
      </c>
      <c r="Y180" s="11">
        <f>Y166+Y173</f>
        <v>3537.420737591001</v>
      </c>
      <c r="Z180" s="13">
        <f t="shared" si="175"/>
        <v>47.63144610916126</v>
      </c>
      <c r="AA180" s="11">
        <f>AA166+AA173</f>
        <v>27840.006926509006</v>
      </c>
      <c r="AB180" s="11">
        <f>AB166+AB173</f>
        <v>23492.631749673004</v>
      </c>
      <c r="AC180" s="13">
        <f t="shared" si="176"/>
        <v>-15.61556787076971</v>
      </c>
      <c r="AD180" s="13">
        <f>(AB180/AB$180)*100</f>
        <v>100</v>
      </c>
    </row>
    <row r="181" spans="1:30" ht="14.25">
      <c r="A181" s="73"/>
      <c r="B181" s="57" t="s">
        <v>62</v>
      </c>
      <c r="C181" s="11">
        <f aca="true" t="shared" si="177" ref="C181:D184">C167+C174</f>
        <v>6144.7083699798</v>
      </c>
      <c r="D181" s="11">
        <f t="shared" si="177"/>
        <v>9136.655362144189</v>
      </c>
      <c r="E181" s="13">
        <f t="shared" si="169"/>
        <v>48.691440049159304</v>
      </c>
      <c r="F181" s="11">
        <f aca="true" t="shared" si="178" ref="F181:G184">F167+F174</f>
        <v>48698.90594578293</v>
      </c>
      <c r="G181" s="11">
        <f t="shared" si="178"/>
        <v>58746.86922575752</v>
      </c>
      <c r="H181" s="13">
        <f t="shared" si="170"/>
        <v>20.632831651620894</v>
      </c>
      <c r="I181" s="13">
        <f>(G181/G$181)*100</f>
        <v>100</v>
      </c>
      <c r="J181" s="15">
        <f aca="true" t="shared" si="179" ref="J181:K184">J167+J174</f>
        <v>2457162</v>
      </c>
      <c r="K181" s="15">
        <f t="shared" si="179"/>
        <v>4573649</v>
      </c>
      <c r="L181" s="13">
        <f t="shared" si="171"/>
        <v>86.1354277821324</v>
      </c>
      <c r="M181" s="15">
        <f aca="true" t="shared" si="180" ref="M181:N184">M167+M174</f>
        <v>19533716</v>
      </c>
      <c r="N181" s="15">
        <f t="shared" si="180"/>
        <v>24302665</v>
      </c>
      <c r="O181" s="13">
        <f t="shared" si="172"/>
        <v>24.4139363959218</v>
      </c>
      <c r="P181" s="13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36" t="s">
        <v>41</v>
      </c>
      <c r="T181" s="15">
        <f aca="true" t="shared" si="182" ref="T181:U184">T167+T174</f>
        <v>0</v>
      </c>
      <c r="U181" s="15">
        <f t="shared" si="182"/>
        <v>0</v>
      </c>
      <c r="V181" s="36" t="s">
        <v>41</v>
      </c>
      <c r="W181" s="36" t="s">
        <v>41</v>
      </c>
      <c r="X181" s="11">
        <f aca="true" t="shared" si="183" ref="X181:Y184">X167+X174</f>
        <v>157156.29722615305</v>
      </c>
      <c r="Y181" s="11">
        <f t="shared" si="183"/>
        <v>254141.83543362794</v>
      </c>
      <c r="Z181" s="13">
        <f t="shared" si="175"/>
        <v>61.712791608922636</v>
      </c>
      <c r="AA181" s="11">
        <f aca="true" t="shared" si="184" ref="AA181:AB184">AA167+AA174</f>
        <v>1255695.027435419</v>
      </c>
      <c r="AB181" s="11">
        <f t="shared" si="184"/>
        <v>1597309.403629567</v>
      </c>
      <c r="AC181" s="13">
        <f t="shared" si="176"/>
        <v>27.20520259539831</v>
      </c>
      <c r="AD181" s="13">
        <f>(AB181/AB$181)*100</f>
        <v>100</v>
      </c>
    </row>
    <row r="182" spans="1:30" ht="14.25">
      <c r="A182" s="73"/>
      <c r="B182" s="57" t="s">
        <v>63</v>
      </c>
      <c r="C182" s="11">
        <f t="shared" si="177"/>
        <v>7722.224102374232</v>
      </c>
      <c r="D182" s="11">
        <f t="shared" si="177"/>
        <v>7706.490893513285</v>
      </c>
      <c r="E182" s="13">
        <f t="shared" si="169"/>
        <v>-0.20373934571659463</v>
      </c>
      <c r="F182" s="11">
        <f t="shared" si="178"/>
        <v>81821.28583791757</v>
      </c>
      <c r="G182" s="11">
        <f t="shared" si="178"/>
        <v>97869.08387688256</v>
      </c>
      <c r="H182" s="13">
        <f t="shared" si="170"/>
        <v>19.61323129381588</v>
      </c>
      <c r="I182" s="13">
        <f>(G182/G$182)*100</f>
        <v>100</v>
      </c>
      <c r="J182" s="15">
        <f t="shared" si="179"/>
        <v>187</v>
      </c>
      <c r="K182" s="15">
        <f t="shared" si="179"/>
        <v>159</v>
      </c>
      <c r="L182" s="13">
        <f t="shared" si="171"/>
        <v>-14.973262032085561</v>
      </c>
      <c r="M182" s="15">
        <f t="shared" si="180"/>
        <v>1353</v>
      </c>
      <c r="N182" s="15">
        <f t="shared" si="180"/>
        <v>1946</v>
      </c>
      <c r="O182" s="13">
        <f t="shared" si="172"/>
        <v>43.82852919438285</v>
      </c>
      <c r="P182" s="13">
        <f>(N182/N$182)*100</f>
        <v>100</v>
      </c>
      <c r="Q182" s="15">
        <f t="shared" si="181"/>
        <v>9589057</v>
      </c>
      <c r="R182" s="15">
        <f t="shared" si="181"/>
        <v>12169386</v>
      </c>
      <c r="S182" s="13">
        <f t="shared" si="173"/>
        <v>26.909100655048775</v>
      </c>
      <c r="T182" s="15">
        <f t="shared" si="182"/>
        <v>77465422</v>
      </c>
      <c r="U182" s="15">
        <f t="shared" si="182"/>
        <v>101220619</v>
      </c>
      <c r="V182" s="13">
        <f t="shared" si="174"/>
        <v>30.66554907556045</v>
      </c>
      <c r="W182" s="13">
        <f>(U182/U$182)*100</f>
        <v>100</v>
      </c>
      <c r="X182" s="11">
        <f t="shared" si="183"/>
        <v>59083.5507085649</v>
      </c>
      <c r="Y182" s="11">
        <f t="shared" si="183"/>
        <v>105285.99018469859</v>
      </c>
      <c r="Z182" s="13">
        <f t="shared" si="175"/>
        <v>78.19848150973782</v>
      </c>
      <c r="AA182" s="11">
        <f t="shared" si="184"/>
        <v>695244.076246175</v>
      </c>
      <c r="AB182" s="11">
        <f t="shared" si="184"/>
        <v>868234.0956580202</v>
      </c>
      <c r="AC182" s="13">
        <f t="shared" si="176"/>
        <v>24.881912025179513</v>
      </c>
      <c r="AD182" s="13">
        <f>(AB182/AB$182)*100</f>
        <v>100</v>
      </c>
    </row>
    <row r="183" spans="1:30" ht="14.25">
      <c r="A183" s="73"/>
      <c r="B183" s="57" t="s">
        <v>64</v>
      </c>
      <c r="C183" s="11">
        <f t="shared" si="177"/>
        <v>83.19562753799998</v>
      </c>
      <c r="D183" s="11">
        <f t="shared" si="177"/>
        <v>440.0738971370025</v>
      </c>
      <c r="E183" s="13">
        <f t="shared" si="169"/>
        <v>428.9627714341078</v>
      </c>
      <c r="F183" s="11">
        <f t="shared" si="178"/>
        <v>851.7199209364198</v>
      </c>
      <c r="G183" s="11">
        <f t="shared" si="178"/>
        <v>26792.397734622453</v>
      </c>
      <c r="H183" s="13">
        <f t="shared" si="170"/>
        <v>3045.6817054561393</v>
      </c>
      <c r="I183" s="13">
        <f>(G183/G$183)*100</f>
        <v>100</v>
      </c>
      <c r="J183" s="15">
        <f t="shared" si="179"/>
        <v>311</v>
      </c>
      <c r="K183" s="15">
        <f t="shared" si="179"/>
        <v>321</v>
      </c>
      <c r="L183" s="13">
        <f t="shared" si="171"/>
        <v>3.215434083601286</v>
      </c>
      <c r="M183" s="15">
        <f t="shared" si="180"/>
        <v>2636</v>
      </c>
      <c r="N183" s="15">
        <f t="shared" si="180"/>
        <v>2524</v>
      </c>
      <c r="O183" s="13">
        <f t="shared" si="172"/>
        <v>-4.24886191198786</v>
      </c>
      <c r="P183" s="13">
        <f>(N183/N$183)*100</f>
        <v>100</v>
      </c>
      <c r="Q183" s="15">
        <f t="shared" si="181"/>
        <v>489304</v>
      </c>
      <c r="R183" s="15">
        <f t="shared" si="181"/>
        <v>779442</v>
      </c>
      <c r="S183" s="13">
        <f t="shared" si="173"/>
        <v>59.29606134427677</v>
      </c>
      <c r="T183" s="15">
        <f t="shared" si="182"/>
        <v>6292391</v>
      </c>
      <c r="U183" s="15">
        <f t="shared" si="182"/>
        <v>6124109</v>
      </c>
      <c r="V183" s="13">
        <f t="shared" si="174"/>
        <v>-2.6743729053073784</v>
      </c>
      <c r="W183" s="13">
        <f>(U183/U$183)*100</f>
        <v>100</v>
      </c>
      <c r="X183" s="11">
        <f t="shared" si="183"/>
        <v>11151.506175499999</v>
      </c>
      <c r="Y183" s="11">
        <f t="shared" si="183"/>
        <v>10439.495993699995</v>
      </c>
      <c r="Z183" s="13">
        <f t="shared" si="175"/>
        <v>-6.384879052161575</v>
      </c>
      <c r="AA183" s="11">
        <f t="shared" si="184"/>
        <v>100916.44502936401</v>
      </c>
      <c r="AB183" s="11">
        <f t="shared" si="184"/>
        <v>88394.27334839999</v>
      </c>
      <c r="AC183" s="13">
        <f t="shared" si="176"/>
        <v>-12.408455011787623</v>
      </c>
      <c r="AD183" s="13">
        <f>(AB183/AB$183)*100</f>
        <v>100</v>
      </c>
    </row>
    <row r="184" spans="1:30" ht="15">
      <c r="A184" s="73"/>
      <c r="B184" s="58" t="s">
        <v>65</v>
      </c>
      <c r="C184" s="11">
        <f t="shared" si="177"/>
        <v>245.48472919113493</v>
      </c>
      <c r="D184" s="11">
        <f t="shared" si="177"/>
        <v>406.44888489037277</v>
      </c>
      <c r="E184" s="13">
        <f t="shared" si="169"/>
        <v>65.56992617406796</v>
      </c>
      <c r="F184" s="11">
        <f t="shared" si="178"/>
        <v>3606.381364118115</v>
      </c>
      <c r="G184" s="11">
        <f t="shared" si="178"/>
        <v>4400.739633764861</v>
      </c>
      <c r="H184" s="13">
        <f t="shared" si="170"/>
        <v>22.02646335604592</v>
      </c>
      <c r="I184" s="13">
        <f>(G184/G$184)*100</f>
        <v>100</v>
      </c>
      <c r="J184" s="15">
        <f t="shared" si="179"/>
        <v>2760</v>
      </c>
      <c r="K184" s="15">
        <f t="shared" si="179"/>
        <v>2849</v>
      </c>
      <c r="L184" s="13">
        <f t="shared" si="171"/>
        <v>3.22463768115942</v>
      </c>
      <c r="M184" s="15">
        <f t="shared" si="180"/>
        <v>25203</v>
      </c>
      <c r="N184" s="15">
        <f t="shared" si="180"/>
        <v>26084</v>
      </c>
      <c r="O184" s="13">
        <f t="shared" si="172"/>
        <v>3.4956156013173034</v>
      </c>
      <c r="P184" s="13">
        <f>(N184/N$184)*100</f>
        <v>100</v>
      </c>
      <c r="Q184" s="15">
        <f t="shared" si="181"/>
        <v>6018235</v>
      </c>
      <c r="R184" s="15">
        <f t="shared" si="181"/>
        <v>8360000</v>
      </c>
      <c r="S184" s="13">
        <f t="shared" si="173"/>
        <v>38.91115916875961</v>
      </c>
      <c r="T184" s="15">
        <f t="shared" si="182"/>
        <v>93216568</v>
      </c>
      <c r="U184" s="15">
        <f t="shared" si="182"/>
        <v>71694525</v>
      </c>
      <c r="V184" s="13">
        <f t="shared" si="174"/>
        <v>-23.088216463837202</v>
      </c>
      <c r="W184" s="13">
        <f>(U184/U$184)*100</f>
        <v>100</v>
      </c>
      <c r="X184" s="11">
        <f t="shared" si="183"/>
        <v>116427.53883573</v>
      </c>
      <c r="Y184" s="11">
        <f t="shared" si="183"/>
        <v>174764.81300735014</v>
      </c>
      <c r="Z184" s="13">
        <f t="shared" si="175"/>
        <v>50.10607864341219</v>
      </c>
      <c r="AA184" s="11">
        <f t="shared" si="184"/>
        <v>1249279.4387813695</v>
      </c>
      <c r="AB184" s="11">
        <f t="shared" si="184"/>
        <v>1440305.5757623797</v>
      </c>
      <c r="AC184" s="13">
        <f t="shared" si="176"/>
        <v>15.290905385215483</v>
      </c>
      <c r="AD184" s="13">
        <f>(AB184/AB$184)*100</f>
        <v>100</v>
      </c>
    </row>
    <row r="185" spans="1:17" ht="21">
      <c r="A185" s="74" t="s">
        <v>91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61"/>
      <c r="P185" s="61"/>
      <c r="Q185" s="61"/>
    </row>
  </sheetData>
  <sheetProtection/>
  <mergeCells count="11">
    <mergeCell ref="A185:N185"/>
    <mergeCell ref="A1:I1"/>
    <mergeCell ref="J1:P1"/>
    <mergeCell ref="Q1:W1"/>
    <mergeCell ref="X1:AD1"/>
    <mergeCell ref="A2:A3"/>
    <mergeCell ref="B2:B3"/>
    <mergeCell ref="C2:I2"/>
    <mergeCell ref="J2:P2"/>
    <mergeCell ref="Q2:W2"/>
    <mergeCell ref="X2:AD2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Software Development</cp:lastModifiedBy>
  <cp:lastPrinted>2020-02-07T05:19:07Z</cp:lastPrinted>
  <dcterms:created xsi:type="dcterms:W3CDTF">2002-04-18T04:47:59Z</dcterms:created>
  <dcterms:modified xsi:type="dcterms:W3CDTF">2020-02-10T11:09:40Z</dcterms:modified>
  <cp:category/>
  <cp:version/>
  <cp:contentType/>
  <cp:contentStatus/>
</cp:coreProperties>
</file>