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October 2021\For Wesbsite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1st October' 2021" sheetId="41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'FYP as at 31st October'' 2021'!$A:$B,'FYP as at 31st October'' 2021'!$1:$3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B172" i="41"/>
  <c r="AC172" i="41" s="1"/>
  <c r="AA172" i="41"/>
  <c r="Y172" i="41"/>
  <c r="Z172" i="41" s="1"/>
  <c r="X172" i="41"/>
  <c r="U172" i="41"/>
  <c r="T172" i="41"/>
  <c r="R172" i="41"/>
  <c r="Q172" i="41"/>
  <c r="N172" i="41"/>
  <c r="O172" i="41" s="1"/>
  <c r="M172" i="41"/>
  <c r="K172" i="41"/>
  <c r="J172" i="41"/>
  <c r="L172" i="41" s="1"/>
  <c r="G172" i="41"/>
  <c r="H172" i="41" s="1"/>
  <c r="F172" i="41"/>
  <c r="D172" i="41"/>
  <c r="E172" i="41" s="1"/>
  <c r="C172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O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C158" i="41"/>
  <c r="AB158" i="41"/>
  <c r="AA158" i="41"/>
  <c r="Y158" i="41"/>
  <c r="X158" i="41"/>
  <c r="U158" i="41"/>
  <c r="T158" i="41"/>
  <c r="R158" i="41"/>
  <c r="Q158" i="41"/>
  <c r="S158" i="41" s="1"/>
  <c r="N158" i="41"/>
  <c r="M158" i="41"/>
  <c r="K158" i="41"/>
  <c r="J158" i="41"/>
  <c r="G158" i="41"/>
  <c r="H158" i="41" s="1"/>
  <c r="F158" i="41"/>
  <c r="D158" i="41"/>
  <c r="E158" i="41" s="1"/>
  <c r="C158" i="4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O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AC151" i="41" s="1"/>
  <c r="Y151" i="41"/>
  <c r="Z151" i="41" s="1"/>
  <c r="X151" i="41"/>
  <c r="U151" i="41"/>
  <c r="T151" i="41"/>
  <c r="R151" i="41"/>
  <c r="Q151" i="41"/>
  <c r="N151" i="41"/>
  <c r="M151" i="41"/>
  <c r="O151" i="41" s="1"/>
  <c r="K151" i="41"/>
  <c r="L151" i="41" s="1"/>
  <c r="J151" i="41"/>
  <c r="G151" i="41"/>
  <c r="F151" i="41"/>
  <c r="E151" i="41"/>
  <c r="D151" i="41"/>
  <c r="C151" i="41"/>
  <c r="AC149" i="41"/>
  <c r="Z149" i="41"/>
  <c r="V149" i="41"/>
  <c r="S149" i="41"/>
  <c r="O149" i="41"/>
  <c r="L149" i="41"/>
  <c r="H149" i="41"/>
  <c r="E149" i="41"/>
  <c r="AC147" i="41"/>
  <c r="Z147" i="41"/>
  <c r="V147" i="41"/>
  <c r="S147" i="41"/>
  <c r="O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AC144" i="41" s="1"/>
  <c r="Y144" i="41"/>
  <c r="Z144" i="41" s="1"/>
  <c r="X144" i="41"/>
  <c r="U144" i="41"/>
  <c r="T144" i="41"/>
  <c r="R144" i="41"/>
  <c r="Q144" i="41"/>
  <c r="N144" i="41"/>
  <c r="M144" i="41"/>
  <c r="O144" i="41" s="1"/>
  <c r="K144" i="41"/>
  <c r="L144" i="41" s="1"/>
  <c r="J144" i="41"/>
  <c r="G144" i="41"/>
  <c r="F144" i="41"/>
  <c r="E144" i="41"/>
  <c r="D144" i="41"/>
  <c r="C144" i="4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O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C137" i="41" s="1"/>
  <c r="AA137" i="41"/>
  <c r="Y137" i="41"/>
  <c r="Z137" i="41" s="1"/>
  <c r="X137" i="41"/>
  <c r="U137" i="41"/>
  <c r="T137" i="41"/>
  <c r="R137" i="41"/>
  <c r="Q137" i="41"/>
  <c r="N137" i="41"/>
  <c r="M137" i="41"/>
  <c r="K137" i="41"/>
  <c r="L137" i="41" s="1"/>
  <c r="J137" i="41"/>
  <c r="G137" i="41"/>
  <c r="H137" i="41" s="1"/>
  <c r="F137" i="41"/>
  <c r="D137" i="41"/>
  <c r="C137" i="41"/>
  <c r="E137" i="41" s="1"/>
  <c r="H132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H130" i="41" s="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Y123" i="41"/>
  <c r="Z123" i="41" s="1"/>
  <c r="X123" i="41"/>
  <c r="U123" i="41"/>
  <c r="T123" i="41"/>
  <c r="R123" i="41"/>
  <c r="Q123" i="41"/>
  <c r="N123" i="41"/>
  <c r="M123" i="41"/>
  <c r="K123" i="41"/>
  <c r="L123" i="41" s="1"/>
  <c r="J123" i="41"/>
  <c r="G123" i="41"/>
  <c r="H123" i="41" s="1"/>
  <c r="F123" i="41"/>
  <c r="D123" i="41"/>
  <c r="C123" i="41"/>
  <c r="AC121" i="4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A116" i="41"/>
  <c r="Y116" i="41"/>
  <c r="Z116" i="41" s="1"/>
  <c r="X116" i="41"/>
  <c r="U116" i="41"/>
  <c r="T116" i="41"/>
  <c r="R116" i="41"/>
  <c r="Q116" i="41"/>
  <c r="N116" i="41"/>
  <c r="M116" i="41"/>
  <c r="O116" i="41" s="1"/>
  <c r="K116" i="41"/>
  <c r="L116" i="41" s="1"/>
  <c r="J116" i="41"/>
  <c r="G116" i="41"/>
  <c r="F116" i="41"/>
  <c r="E116" i="41"/>
  <c r="D116" i="4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AC109" i="41" s="1"/>
  <c r="Y109" i="41"/>
  <c r="Z109" i="41" s="1"/>
  <c r="X109" i="41"/>
  <c r="U109" i="41"/>
  <c r="T109" i="41"/>
  <c r="R109" i="41"/>
  <c r="Q109" i="41"/>
  <c r="N109" i="41"/>
  <c r="M109" i="41"/>
  <c r="O109" i="41" s="1"/>
  <c r="K109" i="41"/>
  <c r="L109" i="41" s="1"/>
  <c r="J109" i="41"/>
  <c r="G109" i="41"/>
  <c r="F109" i="41"/>
  <c r="D109" i="4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AC102" i="41" s="1"/>
  <c r="Y102" i="41"/>
  <c r="Z102" i="41" s="1"/>
  <c r="X102" i="41"/>
  <c r="U102" i="41"/>
  <c r="T102" i="41"/>
  <c r="R102" i="41"/>
  <c r="Q102" i="41"/>
  <c r="N102" i="41"/>
  <c r="M102" i="41"/>
  <c r="O102" i="41" s="1"/>
  <c r="K102" i="41"/>
  <c r="L102" i="41" s="1"/>
  <c r="J102" i="41"/>
  <c r="G102" i="41"/>
  <c r="F102" i="41"/>
  <c r="E102" i="4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Y95" i="41"/>
  <c r="Z95" i="41" s="1"/>
  <c r="X95" i="41"/>
  <c r="U95" i="41"/>
  <c r="T95" i="41"/>
  <c r="R95" i="41"/>
  <c r="Q95" i="41"/>
  <c r="N95" i="41"/>
  <c r="M95" i="41"/>
  <c r="K95" i="41"/>
  <c r="L95" i="41" s="1"/>
  <c r="J95" i="41"/>
  <c r="G95" i="41"/>
  <c r="H95" i="41" s="1"/>
  <c r="F95" i="41"/>
  <c r="D95" i="4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A88" i="41"/>
  <c r="AC88" i="41" s="1"/>
  <c r="Y88" i="41"/>
  <c r="Z88" i="41" s="1"/>
  <c r="X88" i="41"/>
  <c r="U88" i="41"/>
  <c r="T88" i="41"/>
  <c r="R88" i="41"/>
  <c r="Q88" i="41"/>
  <c r="N88" i="41"/>
  <c r="M88" i="41"/>
  <c r="O88" i="41" s="1"/>
  <c r="K88" i="41"/>
  <c r="L88" i="41" s="1"/>
  <c r="J88" i="41"/>
  <c r="G88" i="41"/>
  <c r="F88" i="41"/>
  <c r="D88" i="41"/>
  <c r="C88" i="41"/>
  <c r="AC86" i="41"/>
  <c r="Z86" i="41"/>
  <c r="V86" i="41"/>
  <c r="S86" i="41"/>
  <c r="O86" i="41"/>
  <c r="L86" i="41"/>
  <c r="H86" i="41"/>
  <c r="E86" i="41"/>
  <c r="AC84" i="41"/>
  <c r="Z84" i="41"/>
  <c r="V84" i="41"/>
  <c r="S84" i="41"/>
  <c r="O84" i="41"/>
  <c r="L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A81" i="41"/>
  <c r="Z81" i="41"/>
  <c r="Y81" i="41"/>
  <c r="X81" i="41"/>
  <c r="V81" i="41"/>
  <c r="U81" i="41"/>
  <c r="T81" i="41"/>
  <c r="R81" i="41"/>
  <c r="Q81" i="41"/>
  <c r="N81" i="41"/>
  <c r="O81" i="41" s="1"/>
  <c r="M81" i="41"/>
  <c r="K81" i="41"/>
  <c r="J81" i="41"/>
  <c r="G81" i="41"/>
  <c r="H81" i="41" s="1"/>
  <c r="F81" i="41"/>
  <c r="D81" i="41"/>
  <c r="C81" i="41"/>
  <c r="AC79" i="41"/>
  <c r="Z79" i="41"/>
  <c r="V79" i="41"/>
  <c r="S79" i="41"/>
  <c r="O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C74" i="41" s="1"/>
  <c r="AA74" i="41"/>
  <c r="Y74" i="41"/>
  <c r="Z74" i="41" s="1"/>
  <c r="X74" i="41"/>
  <c r="V74" i="41"/>
  <c r="U74" i="41"/>
  <c r="T74" i="41"/>
  <c r="R74" i="41"/>
  <c r="S74" i="41" s="1"/>
  <c r="Q74" i="41"/>
  <c r="N74" i="41"/>
  <c r="M74" i="41"/>
  <c r="K74" i="41"/>
  <c r="L74" i="41" s="1"/>
  <c r="J74" i="41"/>
  <c r="G74" i="41"/>
  <c r="F74" i="41"/>
  <c r="D74" i="41"/>
  <c r="E74" i="41" s="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L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C67" i="41" s="1"/>
  <c r="AA67" i="41"/>
  <c r="Z67" i="41"/>
  <c r="Y67" i="41"/>
  <c r="X67" i="41"/>
  <c r="U67" i="41"/>
  <c r="V67" i="41" s="1"/>
  <c r="T67" i="41"/>
  <c r="R67" i="41"/>
  <c r="S67" i="41" s="1"/>
  <c r="Q67" i="41"/>
  <c r="N67" i="41"/>
  <c r="O67" i="41" s="1"/>
  <c r="M67" i="41"/>
  <c r="K67" i="41"/>
  <c r="L67" i="41" s="1"/>
  <c r="J67" i="41"/>
  <c r="G67" i="41"/>
  <c r="H67" i="41" s="1"/>
  <c r="F67" i="41"/>
  <c r="D67" i="41"/>
  <c r="E67" i="41" s="1"/>
  <c r="C67" i="41"/>
  <c r="AC65" i="41"/>
  <c r="Z65" i="41"/>
  <c r="V65" i="41"/>
  <c r="S65" i="41"/>
  <c r="H65" i="41"/>
  <c r="E65" i="41"/>
  <c r="AC64" i="41"/>
  <c r="Z64" i="41"/>
  <c r="V64" i="41"/>
  <c r="S64" i="41"/>
  <c r="O64" i="41"/>
  <c r="H64" i="41"/>
  <c r="E64" i="41"/>
  <c r="AC63" i="41"/>
  <c r="Z63" i="41"/>
  <c r="V63" i="41"/>
  <c r="S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A60" i="41"/>
  <c r="Z60" i="41"/>
  <c r="Y60" i="41"/>
  <c r="X60" i="41"/>
  <c r="V60" i="41"/>
  <c r="U60" i="41"/>
  <c r="T60" i="41"/>
  <c r="R60" i="41"/>
  <c r="Q60" i="41"/>
  <c r="N60" i="41"/>
  <c r="O60" i="41" s="1"/>
  <c r="M60" i="41"/>
  <c r="K60" i="41"/>
  <c r="J60" i="41"/>
  <c r="G60" i="41"/>
  <c r="H60" i="41" s="1"/>
  <c r="F60" i="41"/>
  <c r="D60" i="41"/>
  <c r="C60" i="41"/>
  <c r="AC58" i="41"/>
  <c r="Z58" i="41"/>
  <c r="V58" i="41"/>
  <c r="S58" i="41"/>
  <c r="O58" i="41"/>
  <c r="H58" i="41"/>
  <c r="E58" i="41"/>
  <c r="H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Z53" i="41"/>
  <c r="Y53" i="41"/>
  <c r="X53" i="41"/>
  <c r="V53" i="41"/>
  <c r="U53" i="41"/>
  <c r="T53" i="41"/>
  <c r="R53" i="41"/>
  <c r="Q53" i="41"/>
  <c r="N53" i="41"/>
  <c r="O53" i="41" s="1"/>
  <c r="M53" i="41"/>
  <c r="K53" i="41"/>
  <c r="J53" i="41"/>
  <c r="G53" i="41"/>
  <c r="H53" i="41" s="1"/>
  <c r="F53" i="41"/>
  <c r="D53" i="41"/>
  <c r="C53" i="41"/>
  <c r="AC51" i="41"/>
  <c r="Z51" i="41"/>
  <c r="V51" i="41"/>
  <c r="S51" i="41"/>
  <c r="O51" i="41"/>
  <c r="L51" i="41"/>
  <c r="H51" i="41"/>
  <c r="E51" i="41"/>
  <c r="AC50" i="41"/>
  <c r="Z50" i="41"/>
  <c r="V50" i="41"/>
  <c r="S50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AC46" i="41" s="1"/>
  <c r="Z46" i="41"/>
  <c r="Y46" i="41"/>
  <c r="X46" i="41"/>
  <c r="V46" i="41"/>
  <c r="U46" i="41"/>
  <c r="T46" i="41"/>
  <c r="R46" i="41"/>
  <c r="Q46" i="41"/>
  <c r="N46" i="41"/>
  <c r="O46" i="41" s="1"/>
  <c r="M46" i="41"/>
  <c r="K46" i="41"/>
  <c r="J46" i="41"/>
  <c r="G46" i="41"/>
  <c r="H46" i="41" s="1"/>
  <c r="F46" i="41"/>
  <c r="D46" i="41"/>
  <c r="C46" i="41"/>
  <c r="AC44" i="41"/>
  <c r="Z44" i="41"/>
  <c r="V44" i="41"/>
  <c r="S44" i="41"/>
  <c r="O44" i="41"/>
  <c r="H44" i="41"/>
  <c r="E44" i="41"/>
  <c r="AC42" i="41"/>
  <c r="Z42" i="41"/>
  <c r="V42" i="41"/>
  <c r="S42" i="41"/>
  <c r="O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A39" i="41"/>
  <c r="Y39" i="41"/>
  <c r="Z39" i="41" s="1"/>
  <c r="X39" i="41"/>
  <c r="U39" i="41"/>
  <c r="T39" i="41"/>
  <c r="R39" i="41"/>
  <c r="S39" i="41" s="1"/>
  <c r="Q39" i="41"/>
  <c r="N39" i="41"/>
  <c r="M39" i="41"/>
  <c r="L39" i="41"/>
  <c r="K39" i="41"/>
  <c r="J39" i="41"/>
  <c r="H39" i="41"/>
  <c r="G39" i="41"/>
  <c r="F39" i="41"/>
  <c r="D39" i="41"/>
  <c r="C39" i="41"/>
  <c r="AC37" i="41"/>
  <c r="Z37" i="41"/>
  <c r="V37" i="41"/>
  <c r="S37" i="41"/>
  <c r="O37" i="41"/>
  <c r="L37" i="41"/>
  <c r="H37" i="41"/>
  <c r="E37" i="41"/>
  <c r="H36" i="41"/>
  <c r="AC35" i="41"/>
  <c r="Z35" i="41"/>
  <c r="V35" i="41"/>
  <c r="S35" i="41"/>
  <c r="O35" i="41"/>
  <c r="L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C32" i="41" s="1"/>
  <c r="AA32" i="41"/>
  <c r="Y32" i="41"/>
  <c r="Z32" i="41" s="1"/>
  <c r="X32" i="41"/>
  <c r="U32" i="41"/>
  <c r="T32" i="41"/>
  <c r="R32" i="41"/>
  <c r="S32" i="41" s="1"/>
  <c r="Q32" i="41"/>
  <c r="N32" i="41"/>
  <c r="O32" i="41" s="1"/>
  <c r="M32" i="41"/>
  <c r="L32" i="41"/>
  <c r="K32" i="41"/>
  <c r="J32" i="41"/>
  <c r="G32" i="41"/>
  <c r="H32" i="41" s="1"/>
  <c r="F32" i="41"/>
  <c r="D32" i="41"/>
  <c r="E32" i="41" s="1"/>
  <c r="C32" i="41"/>
  <c r="AC30" i="41"/>
  <c r="Z30" i="41"/>
  <c r="V30" i="41"/>
  <c r="S30" i="41"/>
  <c r="O30" i="41"/>
  <c r="L30" i="41"/>
  <c r="H30" i="41"/>
  <c r="E30" i="41"/>
  <c r="AC29" i="41"/>
  <c r="Z29" i="41"/>
  <c r="H29" i="41"/>
  <c r="E29" i="41"/>
  <c r="AC28" i="41"/>
  <c r="Z28" i="41"/>
  <c r="V28" i="41"/>
  <c r="S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B25" i="41"/>
  <c r="AC25" i="41" s="1"/>
  <c r="AA25" i="41"/>
  <c r="Y25" i="41"/>
  <c r="Z25" i="41" s="1"/>
  <c r="X25" i="41"/>
  <c r="U25" i="41"/>
  <c r="T25" i="41"/>
  <c r="R25" i="41"/>
  <c r="S25" i="41" s="1"/>
  <c r="Q25" i="41"/>
  <c r="N25" i="41"/>
  <c r="O25" i="41" s="1"/>
  <c r="M25" i="41"/>
  <c r="L25" i="41"/>
  <c r="K25" i="41"/>
  <c r="J25" i="41"/>
  <c r="G25" i="41"/>
  <c r="H25" i="41" s="1"/>
  <c r="F25" i="41"/>
  <c r="D25" i="41"/>
  <c r="E25" i="41" s="1"/>
  <c r="C25" i="41"/>
  <c r="V23" i="41"/>
  <c r="AC22" i="41"/>
  <c r="Z22" i="41"/>
  <c r="V22" i="41"/>
  <c r="S22" i="41"/>
  <c r="O22" i="41"/>
  <c r="H22" i="41"/>
  <c r="E22" i="41"/>
  <c r="AC21" i="41"/>
  <c r="Z21" i="41"/>
  <c r="V21" i="41"/>
  <c r="S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C18" i="41" s="1"/>
  <c r="AA18" i="41"/>
  <c r="Y18" i="41"/>
  <c r="Z18" i="41" s="1"/>
  <c r="X18" i="41"/>
  <c r="U18" i="41"/>
  <c r="T18" i="41"/>
  <c r="R18" i="41"/>
  <c r="S18" i="41" s="1"/>
  <c r="Q18" i="41"/>
  <c r="N18" i="41"/>
  <c r="O18" i="41" s="1"/>
  <c r="M18" i="41"/>
  <c r="L18" i="41"/>
  <c r="K18" i="41"/>
  <c r="J18" i="41"/>
  <c r="G18" i="41"/>
  <c r="H18" i="41" s="1"/>
  <c r="F18" i="41"/>
  <c r="D18" i="41"/>
  <c r="E18" i="41" s="1"/>
  <c r="C18" i="41"/>
  <c r="AC16" i="41"/>
  <c r="Z16" i="41"/>
  <c r="V16" i="41"/>
  <c r="S16" i="41"/>
  <c r="O16" i="41"/>
  <c r="L16" i="41"/>
  <c r="H16" i="41"/>
  <c r="E16" i="41"/>
  <c r="H14" i="41"/>
  <c r="E14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B11" i="41"/>
  <c r="AA11" i="41"/>
  <c r="Z11" i="41"/>
  <c r="Y11" i="41"/>
  <c r="X11" i="41"/>
  <c r="U11" i="41"/>
  <c r="V11" i="41" s="1"/>
  <c r="T11" i="41"/>
  <c r="R11" i="41"/>
  <c r="S11" i="41" s="1"/>
  <c r="Q11" i="41"/>
  <c r="N11" i="41"/>
  <c r="O11" i="41" s="1"/>
  <c r="M11" i="41"/>
  <c r="K11" i="41"/>
  <c r="L11" i="41" s="1"/>
  <c r="J11" i="41"/>
  <c r="G11" i="41"/>
  <c r="H11" i="41" s="1"/>
  <c r="F11" i="41"/>
  <c r="D11" i="41"/>
  <c r="C11" i="41"/>
  <c r="AC9" i="41"/>
  <c r="Z9" i="41"/>
  <c r="V9" i="41"/>
  <c r="S9" i="41"/>
  <c r="O9" i="41"/>
  <c r="L9" i="41"/>
  <c r="H9" i="41"/>
  <c r="E9" i="41"/>
  <c r="V8" i="41"/>
  <c r="O8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B4" i="41"/>
  <c r="AA4" i="41"/>
  <c r="Y4" i="41"/>
  <c r="X4" i="41"/>
  <c r="Z4" i="41" s="1"/>
  <c r="V4" i="41"/>
  <c r="U4" i="41"/>
  <c r="T4" i="41"/>
  <c r="S4" i="41"/>
  <c r="R4" i="41"/>
  <c r="Q4" i="41"/>
  <c r="N4" i="41"/>
  <c r="O4" i="41" s="1"/>
  <c r="M4" i="41"/>
  <c r="K4" i="41"/>
  <c r="L4" i="41" s="1"/>
  <c r="J4" i="41"/>
  <c r="G4" i="41"/>
  <c r="H4" i="41" s="1"/>
  <c r="F4" i="41"/>
  <c r="D4" i="41"/>
  <c r="C4" i="41"/>
  <c r="E4" i="41" l="1"/>
  <c r="E11" i="41"/>
  <c r="AC11" i="41"/>
  <c r="E39" i="41"/>
  <c r="O39" i="41"/>
  <c r="AC39" i="41"/>
  <c r="E46" i="41"/>
  <c r="L46" i="41"/>
  <c r="S46" i="41"/>
  <c r="E53" i="41"/>
  <c r="L53" i="41"/>
  <c r="S53" i="41"/>
  <c r="AC53" i="41"/>
  <c r="E60" i="41"/>
  <c r="L60" i="41"/>
  <c r="S60" i="41"/>
  <c r="AC60" i="41"/>
  <c r="E81" i="41"/>
  <c r="L81" i="41"/>
  <c r="S81" i="41"/>
  <c r="AC81" i="41"/>
  <c r="H88" i="41"/>
  <c r="E95" i="41"/>
  <c r="S95" i="41"/>
  <c r="H102" i="41"/>
  <c r="H109" i="41"/>
  <c r="AC116" i="41"/>
  <c r="O123" i="41"/>
  <c r="AC123" i="41"/>
  <c r="S137" i="41"/>
  <c r="H144" i="41"/>
  <c r="H151" i="41"/>
  <c r="L158" i="41"/>
  <c r="Z158" i="41"/>
  <c r="S172" i="41"/>
  <c r="H74" i="41"/>
  <c r="O74" i="41"/>
  <c r="E88" i="41"/>
  <c r="S88" i="41"/>
  <c r="S102" i="41"/>
  <c r="E109" i="41"/>
  <c r="S109" i="41"/>
  <c r="H116" i="41"/>
  <c r="S144" i="41"/>
  <c r="S151" i="41"/>
  <c r="O158" i="41"/>
  <c r="AC4" i="41"/>
  <c r="O95" i="41"/>
  <c r="AC95" i="41"/>
  <c r="S116" i="41"/>
  <c r="E123" i="41"/>
  <c r="S123" i="41"/>
  <c r="O137" i="41"/>
  <c r="V172" i="41"/>
  <c r="V123" i="41"/>
  <c r="V137" i="41"/>
  <c r="V144" i="41"/>
  <c r="V151" i="41"/>
  <c r="V158" i="41"/>
  <c r="V116" i="41"/>
  <c r="V88" i="41"/>
  <c r="V95" i="41"/>
  <c r="V102" i="41"/>
  <c r="V109" i="41"/>
  <c r="V25" i="41"/>
  <c r="V32" i="41"/>
  <c r="V39" i="41"/>
  <c r="V18" i="41"/>
  <c r="AB170" i="41" l="1"/>
  <c r="AA170" i="41"/>
  <c r="AA184" i="41" s="1"/>
  <c r="Y170" i="41"/>
  <c r="X170" i="41"/>
  <c r="X184" i="41" s="1"/>
  <c r="U170" i="41"/>
  <c r="T170" i="41"/>
  <c r="T184" i="41" s="1"/>
  <c r="R170" i="41"/>
  <c r="Q170" i="41"/>
  <c r="Q184" i="41" s="1"/>
  <c r="N170" i="41"/>
  <c r="N184" i="41" s="1"/>
  <c r="P177" i="41" s="1"/>
  <c r="M170" i="41"/>
  <c r="M184" i="41" s="1"/>
  <c r="K170" i="41"/>
  <c r="K184" i="41" s="1"/>
  <c r="J170" i="41"/>
  <c r="J184" i="41" s="1"/>
  <c r="G170" i="41"/>
  <c r="F170" i="41"/>
  <c r="F184" i="41" s="1"/>
  <c r="D170" i="41"/>
  <c r="C170" i="41"/>
  <c r="C184" i="41" s="1"/>
  <c r="AB169" i="41"/>
  <c r="AB183" i="41" s="1"/>
  <c r="AD176" i="41" s="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P176" i="41" s="1"/>
  <c r="M169" i="41"/>
  <c r="M183" i="41" s="1"/>
  <c r="K169" i="4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P175" i="41" s="1"/>
  <c r="M168" i="41"/>
  <c r="M182" i="41" s="1"/>
  <c r="K168" i="41"/>
  <c r="K182" i="41" s="1"/>
  <c r="J168" i="41"/>
  <c r="J182" i="41" s="1"/>
  <c r="G168" i="41"/>
  <c r="F168" i="41"/>
  <c r="F182" i="41" s="1"/>
  <c r="D168" i="41"/>
  <c r="C168" i="41"/>
  <c r="C182" i="41" s="1"/>
  <c r="AB167" i="4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Q181" i="41" s="1"/>
  <c r="N167" i="41"/>
  <c r="M167" i="41"/>
  <c r="M181" i="41" s="1"/>
  <c r="K167" i="41"/>
  <c r="J167" i="41"/>
  <c r="J181" i="41" s="1"/>
  <c r="G167" i="41"/>
  <c r="F167" i="41"/>
  <c r="F181" i="41" s="1"/>
  <c r="D167" i="41"/>
  <c r="C167" i="41"/>
  <c r="AB166" i="41"/>
  <c r="AA166" i="41"/>
  <c r="AA180" i="41" s="1"/>
  <c r="Y166" i="41"/>
  <c r="X166" i="41"/>
  <c r="U166" i="41"/>
  <c r="T166" i="41"/>
  <c r="T180" i="41" s="1"/>
  <c r="R166" i="41"/>
  <c r="Q166" i="41"/>
  <c r="Q180" i="41" s="1"/>
  <c r="N166" i="41"/>
  <c r="M166" i="41"/>
  <c r="M180" i="41" s="1"/>
  <c r="K166" i="41"/>
  <c r="J166" i="41"/>
  <c r="J180" i="41" s="1"/>
  <c r="G166" i="41"/>
  <c r="G180" i="41" s="1"/>
  <c r="I173" i="41" s="1"/>
  <c r="F166" i="41"/>
  <c r="F180" i="41" s="1"/>
  <c r="D166" i="41"/>
  <c r="C166" i="41"/>
  <c r="C180" i="41" s="1"/>
  <c r="I117" i="41" l="1"/>
  <c r="I159" i="41"/>
  <c r="I152" i="41"/>
  <c r="I145" i="41"/>
  <c r="I138" i="41"/>
  <c r="I131" i="41"/>
  <c r="I124" i="41"/>
  <c r="P119" i="41"/>
  <c r="P161" i="41"/>
  <c r="P154" i="41"/>
  <c r="P147" i="41"/>
  <c r="P140" i="41"/>
  <c r="P133" i="41"/>
  <c r="P126" i="41"/>
  <c r="P120" i="41"/>
  <c r="P162" i="41"/>
  <c r="P155" i="41"/>
  <c r="P148" i="41"/>
  <c r="P141" i="41"/>
  <c r="P134" i="41"/>
  <c r="P127" i="41"/>
  <c r="AD120" i="41"/>
  <c r="AD162" i="41"/>
  <c r="AD155" i="41"/>
  <c r="AD148" i="41"/>
  <c r="AD141" i="41"/>
  <c r="AD134" i="41"/>
  <c r="AD127" i="41"/>
  <c r="P121" i="41"/>
  <c r="P163" i="41"/>
  <c r="P156" i="41"/>
  <c r="P149" i="41"/>
  <c r="P142" i="41"/>
  <c r="P135" i="41"/>
  <c r="P128" i="41"/>
  <c r="I110" i="41"/>
  <c r="I103" i="41"/>
  <c r="I96" i="41"/>
  <c r="I89" i="41"/>
  <c r="P112" i="41"/>
  <c r="P105" i="41"/>
  <c r="P98" i="41"/>
  <c r="P91" i="41"/>
  <c r="P113" i="41"/>
  <c r="P106" i="41"/>
  <c r="P99" i="41"/>
  <c r="P92" i="41"/>
  <c r="AD113" i="41"/>
  <c r="AD106" i="41"/>
  <c r="AD99" i="41"/>
  <c r="AD92" i="41"/>
  <c r="P114" i="41"/>
  <c r="P107" i="41"/>
  <c r="P100" i="41"/>
  <c r="P93" i="41"/>
  <c r="I47" i="41"/>
  <c r="I82" i="41"/>
  <c r="I75" i="41"/>
  <c r="I68" i="41"/>
  <c r="I61" i="41"/>
  <c r="I54" i="41"/>
  <c r="P49" i="41"/>
  <c r="P84" i="41"/>
  <c r="P77" i="41"/>
  <c r="P70" i="41"/>
  <c r="P63" i="41"/>
  <c r="P56" i="41"/>
  <c r="P50" i="41"/>
  <c r="P85" i="41"/>
  <c r="P78" i="41"/>
  <c r="P71" i="41"/>
  <c r="P64" i="41"/>
  <c r="P57" i="41"/>
  <c r="AD50" i="41"/>
  <c r="AD85" i="41"/>
  <c r="AD78" i="41"/>
  <c r="AD71" i="41"/>
  <c r="AD64" i="41"/>
  <c r="AD57" i="41"/>
  <c r="P51" i="41"/>
  <c r="P86" i="41"/>
  <c r="P79" i="41"/>
  <c r="P72" i="41"/>
  <c r="P65" i="41"/>
  <c r="P58" i="41"/>
  <c r="I19" i="41"/>
  <c r="I40" i="41"/>
  <c r="I33" i="41"/>
  <c r="I26" i="41"/>
  <c r="P21" i="41"/>
  <c r="P42" i="41"/>
  <c r="P35" i="41"/>
  <c r="P28" i="41"/>
  <c r="P22" i="41"/>
  <c r="P43" i="41"/>
  <c r="P36" i="41"/>
  <c r="P29" i="41"/>
  <c r="AD22" i="41"/>
  <c r="AD43" i="41"/>
  <c r="AD36" i="41"/>
  <c r="AD29" i="41"/>
  <c r="P23" i="41"/>
  <c r="P44" i="41"/>
  <c r="P37" i="41"/>
  <c r="P30" i="41"/>
  <c r="I12" i="41"/>
  <c r="I5" i="41"/>
  <c r="P14" i="41"/>
  <c r="P7" i="41"/>
  <c r="P15" i="41"/>
  <c r="P8" i="41"/>
  <c r="AD15" i="41"/>
  <c r="AD8" i="41"/>
  <c r="P16" i="41"/>
  <c r="P9" i="41"/>
  <c r="U165" i="41"/>
  <c r="O167" i="41"/>
  <c r="P168" i="41"/>
  <c r="V169" i="41"/>
  <c r="L166" i="41"/>
  <c r="L182" i="41"/>
  <c r="N180" i="41"/>
  <c r="P173" i="41" s="1"/>
  <c r="O166" i="41"/>
  <c r="Z182" i="41"/>
  <c r="L169" i="41"/>
  <c r="P184" i="41"/>
  <c r="L168" i="41"/>
  <c r="M165" i="41"/>
  <c r="R180" i="41"/>
  <c r="K183" i="41"/>
  <c r="L183" i="41" s="1"/>
  <c r="Z166" i="41"/>
  <c r="L167" i="41"/>
  <c r="Z169" i="41"/>
  <c r="R184" i="41"/>
  <c r="S184" i="41" s="1"/>
  <c r="S170" i="41"/>
  <c r="K181" i="41"/>
  <c r="L181" i="41" s="1"/>
  <c r="Y165" i="41"/>
  <c r="F179" i="41"/>
  <c r="T179" i="41"/>
  <c r="H169" i="41"/>
  <c r="S183" i="41"/>
  <c r="F165" i="41"/>
  <c r="Q165" i="41"/>
  <c r="AA165" i="41"/>
  <c r="AB165" i="41"/>
  <c r="G165" i="41"/>
  <c r="H165" i="41" s="1"/>
  <c r="H167" i="41"/>
  <c r="O182" i="41"/>
  <c r="S169" i="41"/>
  <c r="O170" i="41"/>
  <c r="J165" i="41"/>
  <c r="R165" i="41"/>
  <c r="N181" i="41"/>
  <c r="P174" i="41" s="1"/>
  <c r="N165" i="41"/>
  <c r="Z181" i="41"/>
  <c r="O168" i="41"/>
  <c r="S168" i="41"/>
  <c r="O169" i="41"/>
  <c r="L170" i="41"/>
  <c r="X165" i="41"/>
  <c r="Z167" i="41"/>
  <c r="S182" i="41"/>
  <c r="Z168" i="41"/>
  <c r="Z170" i="41"/>
  <c r="AA179" i="41"/>
  <c r="H180" i="41"/>
  <c r="O184" i="41"/>
  <c r="T165" i="41"/>
  <c r="C165" i="41"/>
  <c r="C181" i="41"/>
  <c r="C179" i="41" s="1"/>
  <c r="AC167" i="41"/>
  <c r="AB181" i="41"/>
  <c r="AD174" i="41" s="1"/>
  <c r="H168" i="41"/>
  <c r="G182" i="41"/>
  <c r="I175" i="41" s="1"/>
  <c r="X180" i="41"/>
  <c r="X179" i="41" s="1"/>
  <c r="E169" i="41"/>
  <c r="D183" i="41"/>
  <c r="E183" i="41" s="1"/>
  <c r="P183" i="41"/>
  <c r="O183" i="41"/>
  <c r="P169" i="41"/>
  <c r="P170" i="41"/>
  <c r="AD183" i="41"/>
  <c r="AC183" i="41"/>
  <c r="D165" i="41"/>
  <c r="E166" i="41"/>
  <c r="D180" i="41"/>
  <c r="K180" i="41"/>
  <c r="K165" i="41"/>
  <c r="E167" i="41"/>
  <c r="D181" i="41"/>
  <c r="AD169" i="41"/>
  <c r="AC169" i="41"/>
  <c r="H170" i="41"/>
  <c r="G184" i="41"/>
  <c r="I177" i="41" s="1"/>
  <c r="AC170" i="41"/>
  <c r="AB184" i="41"/>
  <c r="AD177" i="41" s="1"/>
  <c r="I180" i="41"/>
  <c r="I166" i="41"/>
  <c r="H166" i="41"/>
  <c r="AC168" i="41"/>
  <c r="AB182" i="41"/>
  <c r="AD175" i="41" s="1"/>
  <c r="G183" i="41"/>
  <c r="I176" i="41" s="1"/>
  <c r="E170" i="41"/>
  <c r="D184" i="41"/>
  <c r="E184" i="41" s="1"/>
  <c r="L184" i="41"/>
  <c r="P182" i="41"/>
  <c r="J179" i="41"/>
  <c r="AC166" i="41"/>
  <c r="AB180" i="41"/>
  <c r="AD173" i="41" s="1"/>
  <c r="G181" i="41"/>
  <c r="I174" i="41" s="1"/>
  <c r="E168" i="41"/>
  <c r="D182" i="41"/>
  <c r="E182" i="41" s="1"/>
  <c r="M179" i="41"/>
  <c r="Q179" i="41"/>
  <c r="V168" i="41"/>
  <c r="V170" i="41"/>
  <c r="U180" i="41"/>
  <c r="Y180" i="41"/>
  <c r="U181" i="41"/>
  <c r="U182" i="41"/>
  <c r="W175" i="41" s="1"/>
  <c r="U183" i="41"/>
  <c r="W176" i="41" s="1"/>
  <c r="Y183" i="41"/>
  <c r="Z183" i="41" s="1"/>
  <c r="U184" i="41"/>
  <c r="W177" i="41" s="1"/>
  <c r="Y184" i="41"/>
  <c r="Z184" i="41" s="1"/>
  <c r="I120" i="41" l="1"/>
  <c r="I162" i="41"/>
  <c r="I155" i="41"/>
  <c r="I148" i="41"/>
  <c r="I141" i="41"/>
  <c r="I134" i="41"/>
  <c r="I127" i="41"/>
  <c r="W119" i="41"/>
  <c r="W161" i="41"/>
  <c r="W154" i="41"/>
  <c r="W147" i="41"/>
  <c r="W140" i="41"/>
  <c r="W133" i="41"/>
  <c r="W126" i="41"/>
  <c r="AD121" i="41"/>
  <c r="AD163" i="41"/>
  <c r="AD156" i="41"/>
  <c r="AD149" i="41"/>
  <c r="AD142" i="41"/>
  <c r="AD135" i="41"/>
  <c r="AD128" i="41"/>
  <c r="AD118" i="41"/>
  <c r="AD160" i="41"/>
  <c r="AD153" i="41"/>
  <c r="AD146" i="41"/>
  <c r="AD139" i="41"/>
  <c r="AD132" i="41"/>
  <c r="AD125" i="41"/>
  <c r="W121" i="41"/>
  <c r="W163" i="41"/>
  <c r="W156" i="41"/>
  <c r="W149" i="41"/>
  <c r="W142" i="41"/>
  <c r="W135" i="41"/>
  <c r="W128" i="41"/>
  <c r="W120" i="41"/>
  <c r="W162" i="41"/>
  <c r="W155" i="41"/>
  <c r="W148" i="41"/>
  <c r="W141" i="41"/>
  <c r="W134" i="41"/>
  <c r="W127" i="41"/>
  <c r="AD117" i="41"/>
  <c r="AD159" i="41"/>
  <c r="AD152" i="41"/>
  <c r="AD145" i="41"/>
  <c r="AD138" i="41"/>
  <c r="AD131" i="41"/>
  <c r="AD124" i="41"/>
  <c r="AD119" i="41"/>
  <c r="AD161" i="41"/>
  <c r="AD154" i="41"/>
  <c r="AD147" i="41"/>
  <c r="AD140" i="41"/>
  <c r="AD133" i="41"/>
  <c r="AD126" i="41"/>
  <c r="P118" i="41"/>
  <c r="P160" i="41"/>
  <c r="P153" i="41"/>
  <c r="P146" i="41"/>
  <c r="P139" i="41"/>
  <c r="P132" i="41"/>
  <c r="P125" i="41"/>
  <c r="I118" i="41"/>
  <c r="I160" i="41"/>
  <c r="I153" i="41"/>
  <c r="I146" i="41"/>
  <c r="I139" i="41"/>
  <c r="I132" i="41"/>
  <c r="I125" i="41"/>
  <c r="I121" i="41"/>
  <c r="I163" i="41"/>
  <c r="I156" i="41"/>
  <c r="I149" i="41"/>
  <c r="I142" i="41"/>
  <c r="I135" i="41"/>
  <c r="I128" i="41"/>
  <c r="I119" i="41"/>
  <c r="I161" i="41"/>
  <c r="I154" i="41"/>
  <c r="I147" i="41"/>
  <c r="I140" i="41"/>
  <c r="I133" i="41"/>
  <c r="I126" i="41"/>
  <c r="P117" i="41"/>
  <c r="P159" i="41"/>
  <c r="P152" i="41"/>
  <c r="P145" i="41"/>
  <c r="P138" i="41"/>
  <c r="P131" i="41"/>
  <c r="P124" i="41"/>
  <c r="W112" i="41"/>
  <c r="W105" i="41"/>
  <c r="W98" i="41"/>
  <c r="W91" i="41"/>
  <c r="AD114" i="41"/>
  <c r="AD107" i="41"/>
  <c r="AD100" i="41"/>
  <c r="AD93" i="41"/>
  <c r="AD111" i="41"/>
  <c r="AD104" i="41"/>
  <c r="AD97" i="41"/>
  <c r="AD90" i="41"/>
  <c r="W113" i="41"/>
  <c r="W106" i="41"/>
  <c r="W99" i="41"/>
  <c r="W92" i="41"/>
  <c r="AD110" i="41"/>
  <c r="AD103" i="41"/>
  <c r="AD96" i="41"/>
  <c r="AD89" i="41"/>
  <c r="AD112" i="41"/>
  <c r="AD105" i="41"/>
  <c r="AD98" i="41"/>
  <c r="AD91" i="41"/>
  <c r="P111" i="41"/>
  <c r="P104" i="41"/>
  <c r="P97" i="41"/>
  <c r="P90" i="41"/>
  <c r="I111" i="41"/>
  <c r="I104" i="41"/>
  <c r="I97" i="41"/>
  <c r="I90" i="41"/>
  <c r="I113" i="41"/>
  <c r="I106" i="41"/>
  <c r="I99" i="41"/>
  <c r="I92" i="41"/>
  <c r="I114" i="41"/>
  <c r="I107" i="41"/>
  <c r="I100" i="41"/>
  <c r="I93" i="41"/>
  <c r="I112" i="41"/>
  <c r="I105" i="41"/>
  <c r="I98" i="41"/>
  <c r="I91" i="41"/>
  <c r="P110" i="41"/>
  <c r="P103" i="41"/>
  <c r="P96" i="41"/>
  <c r="P89" i="41"/>
  <c r="W114" i="41"/>
  <c r="W107" i="41"/>
  <c r="W100" i="41"/>
  <c r="W93" i="41"/>
  <c r="I51" i="41"/>
  <c r="I86" i="41"/>
  <c r="I79" i="41"/>
  <c r="I72" i="41"/>
  <c r="I65" i="41"/>
  <c r="I58" i="41"/>
  <c r="W49" i="41"/>
  <c r="W84" i="41"/>
  <c r="W77" i="41"/>
  <c r="W70" i="41"/>
  <c r="W63" i="41"/>
  <c r="W56" i="41"/>
  <c r="AD51" i="41"/>
  <c r="AD86" i="41"/>
  <c r="AD79" i="41"/>
  <c r="AD72" i="41"/>
  <c r="AD65" i="41"/>
  <c r="AD58" i="41"/>
  <c r="AD48" i="41"/>
  <c r="AD83" i="41"/>
  <c r="AD76" i="41"/>
  <c r="AD69" i="41"/>
  <c r="AD62" i="41"/>
  <c r="AD55" i="41"/>
  <c r="I48" i="41"/>
  <c r="I83" i="41"/>
  <c r="I76" i="41"/>
  <c r="I69" i="41"/>
  <c r="I62" i="41"/>
  <c r="I55" i="41"/>
  <c r="W50" i="41"/>
  <c r="W85" i="41"/>
  <c r="W78" i="41"/>
  <c r="W71" i="41"/>
  <c r="W64" i="41"/>
  <c r="W57" i="41"/>
  <c r="AD47" i="41"/>
  <c r="AD82" i="41"/>
  <c r="AD75" i="41"/>
  <c r="AD68" i="41"/>
  <c r="AD61" i="41"/>
  <c r="AD54" i="41"/>
  <c r="AD49" i="41"/>
  <c r="AD84" i="41"/>
  <c r="AD77" i="41"/>
  <c r="AD70" i="41"/>
  <c r="AD63" i="41"/>
  <c r="AD56" i="41"/>
  <c r="P48" i="41"/>
  <c r="P83" i="41"/>
  <c r="P76" i="41"/>
  <c r="P69" i="41"/>
  <c r="P62" i="41"/>
  <c r="P55" i="41"/>
  <c r="I50" i="41"/>
  <c r="I85" i="41"/>
  <c r="I78" i="41"/>
  <c r="I71" i="41"/>
  <c r="I64" i="41"/>
  <c r="I57" i="41"/>
  <c r="I49" i="41"/>
  <c r="I84" i="41"/>
  <c r="I77" i="41"/>
  <c r="I70" i="41"/>
  <c r="I63" i="41"/>
  <c r="I56" i="41"/>
  <c r="P47" i="41"/>
  <c r="P82" i="41"/>
  <c r="P75" i="41"/>
  <c r="P68" i="41"/>
  <c r="P61" i="41"/>
  <c r="P54" i="41"/>
  <c r="W51" i="41"/>
  <c r="W86" i="41"/>
  <c r="W79" i="41"/>
  <c r="W72" i="41"/>
  <c r="W65" i="41"/>
  <c r="W58" i="41"/>
  <c r="I20" i="41"/>
  <c r="I41" i="41"/>
  <c r="I34" i="41"/>
  <c r="I27" i="41"/>
  <c r="W23" i="41"/>
  <c r="W44" i="41"/>
  <c r="W37" i="41"/>
  <c r="W30" i="41"/>
  <c r="W21" i="41"/>
  <c r="W42" i="41"/>
  <c r="W35" i="41"/>
  <c r="W28" i="41"/>
  <c r="AD23" i="41"/>
  <c r="AD44" i="41"/>
  <c r="AD37" i="41"/>
  <c r="AD30" i="41"/>
  <c r="AD20" i="41"/>
  <c r="AD41" i="41"/>
  <c r="AD34" i="41"/>
  <c r="AD27" i="41"/>
  <c r="W22" i="41"/>
  <c r="W43" i="41"/>
  <c r="W36" i="41"/>
  <c r="W29" i="41"/>
  <c r="AD19" i="41"/>
  <c r="AD40" i="41"/>
  <c r="AD33" i="41"/>
  <c r="AD26" i="41"/>
  <c r="AD21" i="41"/>
  <c r="AD42" i="41"/>
  <c r="AD35" i="41"/>
  <c r="AD28" i="41"/>
  <c r="P20" i="41"/>
  <c r="P41" i="41"/>
  <c r="P34" i="41"/>
  <c r="P27" i="41"/>
  <c r="I22" i="41"/>
  <c r="I43" i="41"/>
  <c r="I36" i="41"/>
  <c r="I29" i="41"/>
  <c r="I23" i="41"/>
  <c r="I44" i="41"/>
  <c r="I37" i="41"/>
  <c r="I30" i="41"/>
  <c r="I21" i="41"/>
  <c r="I42" i="41"/>
  <c r="I35" i="41"/>
  <c r="I28" i="41"/>
  <c r="P19" i="41"/>
  <c r="P40" i="41"/>
  <c r="P33" i="41"/>
  <c r="P26" i="41"/>
  <c r="W16" i="41"/>
  <c r="W9" i="41"/>
  <c r="W14" i="41"/>
  <c r="W7" i="41"/>
  <c r="AD16" i="41"/>
  <c r="AD9" i="41"/>
  <c r="AD13" i="41"/>
  <c r="AD6" i="41"/>
  <c r="I13" i="41"/>
  <c r="I6" i="41"/>
  <c r="W15" i="41"/>
  <c r="W8" i="41"/>
  <c r="AD12" i="41"/>
  <c r="AD5" i="41"/>
  <c r="AD14" i="41"/>
  <c r="AD7" i="41"/>
  <c r="P13" i="41"/>
  <c r="P6" i="41"/>
  <c r="I15" i="41"/>
  <c r="I8" i="41"/>
  <c r="I16" i="41"/>
  <c r="I9" i="41"/>
  <c r="I14" i="41"/>
  <c r="I7" i="41"/>
  <c r="P12" i="41"/>
  <c r="P5" i="41"/>
  <c r="V165" i="41"/>
  <c r="P166" i="41"/>
  <c r="I170" i="41"/>
  <c r="AC165" i="41"/>
  <c r="L165" i="41"/>
  <c r="Z165" i="41"/>
  <c r="R179" i="41"/>
  <c r="S179" i="41" s="1"/>
  <c r="O180" i="41"/>
  <c r="O165" i="41"/>
  <c r="P180" i="41"/>
  <c r="E165" i="41"/>
  <c r="O181" i="41"/>
  <c r="P181" i="41"/>
  <c r="AD166" i="41"/>
  <c r="AD168" i="41"/>
  <c r="AD170" i="41"/>
  <c r="G179" i="41"/>
  <c r="I172" i="41" s="1"/>
  <c r="AD167" i="41"/>
  <c r="N179" i="41"/>
  <c r="P172" i="41" s="1"/>
  <c r="I169" i="41"/>
  <c r="S165" i="41"/>
  <c r="P167" i="41"/>
  <c r="V182" i="41"/>
  <c r="W182" i="41"/>
  <c r="W168" i="41"/>
  <c r="Z180" i="41"/>
  <c r="Y179" i="41"/>
  <c r="Z179" i="41" s="1"/>
  <c r="AD180" i="41"/>
  <c r="AC180" i="41"/>
  <c r="AB179" i="41"/>
  <c r="AD172" i="41" s="1"/>
  <c r="L180" i="41"/>
  <c r="K179" i="41"/>
  <c r="L179" i="41" s="1"/>
  <c r="I181" i="41"/>
  <c r="H181" i="41"/>
  <c r="AD184" i="41"/>
  <c r="AC184" i="41"/>
  <c r="AD181" i="41"/>
  <c r="AC181" i="41"/>
  <c r="V184" i="41"/>
  <c r="W184" i="41"/>
  <c r="W170" i="41"/>
  <c r="I167" i="41"/>
  <c r="I183" i="41"/>
  <c r="H183" i="41"/>
  <c r="I182" i="41"/>
  <c r="H182" i="41"/>
  <c r="V183" i="41"/>
  <c r="W183" i="41"/>
  <c r="W169" i="41"/>
  <c r="U179" i="41"/>
  <c r="W172" i="41" s="1"/>
  <c r="AD182" i="41"/>
  <c r="AC182" i="41"/>
  <c r="I184" i="41"/>
  <c r="H184" i="41"/>
  <c r="E181" i="41"/>
  <c r="E180" i="41"/>
  <c r="D179" i="41"/>
  <c r="E179" i="41" s="1"/>
  <c r="I168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P116" i="41" l="1"/>
  <c r="P130" i="41"/>
  <c r="P158" i="41"/>
  <c r="P151" i="41"/>
  <c r="P137" i="41"/>
  <c r="P123" i="41"/>
  <c r="P144" i="41"/>
  <c r="I116" i="41"/>
  <c r="I158" i="41"/>
  <c r="I151" i="41"/>
  <c r="I144" i="41"/>
  <c r="I137" i="41"/>
  <c r="I130" i="41"/>
  <c r="I123" i="41"/>
  <c r="W116" i="41"/>
  <c r="W158" i="41"/>
  <c r="W151" i="41"/>
  <c r="W137" i="41"/>
  <c r="W123" i="41"/>
  <c r="W144" i="41"/>
  <c r="W130" i="41"/>
  <c r="AD116" i="41"/>
  <c r="AD158" i="41"/>
  <c r="AD151" i="41"/>
  <c r="AD144" i="41"/>
  <c r="AD137" i="41"/>
  <c r="AD123" i="41"/>
  <c r="AD130" i="41"/>
  <c r="I102" i="41"/>
  <c r="I95" i="41"/>
  <c r="I88" i="41"/>
  <c r="I109" i="41"/>
  <c r="W88" i="41"/>
  <c r="W102" i="41"/>
  <c r="W95" i="41"/>
  <c r="W109" i="41"/>
  <c r="AD109" i="41"/>
  <c r="AD88" i="41"/>
  <c r="AD102" i="41"/>
  <c r="AD95" i="41"/>
  <c r="P109" i="41"/>
  <c r="P88" i="41"/>
  <c r="P102" i="41"/>
  <c r="P95" i="41"/>
  <c r="I46" i="41"/>
  <c r="I74" i="41"/>
  <c r="I67" i="41"/>
  <c r="I60" i="41"/>
  <c r="I53" i="41"/>
  <c r="I81" i="41"/>
  <c r="W46" i="41"/>
  <c r="W81" i="41"/>
  <c r="W74" i="41"/>
  <c r="W67" i="41"/>
  <c r="W60" i="41"/>
  <c r="W53" i="41"/>
  <c r="AD46" i="41"/>
  <c r="AD81" i="41"/>
  <c r="AD74" i="41"/>
  <c r="AD67" i="41"/>
  <c r="AD60" i="41"/>
  <c r="AD53" i="41"/>
  <c r="P46" i="41"/>
  <c r="P67" i="41"/>
  <c r="P60" i="41"/>
  <c r="P53" i="41"/>
  <c r="P81" i="41"/>
  <c r="P74" i="41"/>
  <c r="I18" i="41"/>
  <c r="I39" i="41"/>
  <c r="I32" i="41"/>
  <c r="I25" i="41"/>
  <c r="W18" i="41"/>
  <c r="W32" i="41"/>
  <c r="W39" i="41"/>
  <c r="W25" i="41"/>
  <c r="AD18" i="41"/>
  <c r="AD32" i="41"/>
  <c r="AD25" i="41"/>
  <c r="AD39" i="41"/>
  <c r="P18" i="41"/>
  <c r="P39" i="41"/>
  <c r="P32" i="41"/>
  <c r="P25" i="41"/>
  <c r="I4" i="41"/>
  <c r="I11" i="41"/>
  <c r="W11" i="41"/>
  <c r="W4" i="41"/>
  <c r="AD11" i="41"/>
  <c r="AD4" i="41"/>
  <c r="P11" i="41"/>
  <c r="P4" i="41"/>
  <c r="I165" i="41"/>
  <c r="I179" i="41"/>
  <c r="P179" i="41"/>
  <c r="H179" i="41"/>
  <c r="O179" i="41"/>
  <c r="P165" i="41"/>
  <c r="V179" i="41"/>
  <c r="W179" i="41"/>
  <c r="W165" i="41"/>
  <c r="AD179" i="41"/>
  <c r="AC179" i="41"/>
  <c r="AD165" i="41"/>
  <c r="I196" i="30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<sst xmlns="http://schemas.openxmlformats.org/spreadsheetml/2006/main" count="760" uniqueCount="70">
  <si>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</si>
  <si>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</si>
  <si>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</si>
  <si>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</si>
  <si>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</si>
  <si>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</si>
  <si>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</si>
  <si>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</si>
  <si>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</si>
  <si>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</si>
  <si>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</si>
  <si>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</si>
  <si>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</si>
  <si>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</si>
  <si>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</si>
  <si>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</si>
  <si>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</si>
  <si>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</si>
  <si>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</si>
  <si>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</si>
  <si>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</si>
  <si>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</si>
  <si>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</si>
  <si>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</si>
  <si>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</si>
  <si>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</si>
  <si>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</si>
  <si>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</si>
  <si>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</si>
  <si>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</si>
  <si>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</si>
  <si>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</si>
  <si>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</si>
  <si>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</si>
  <si>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</si>
  <si>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</si>
  <si>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</si>
  <si>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</si>
  <si>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</si>
  <si>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</si>
  <si>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</si>
  <si>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</si>
  <si>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</si>
  <si>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</si>
  <si>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</si>
  <si>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</si>
  <si>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</si>
  <si>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</si>
  <si>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</si>
  <si>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</si>
  <si>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</si>
  <si>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</si>
  <si>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</si>
  <si>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</si>
  <si>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</si>
  <si>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</si>
  <si>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</si>
  <si>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</si>
  <si>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</si>
  <si>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</si>
  <si>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</si>
  <si>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</si>
  <si>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</si>
  <si>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</si>
  <si>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For October, 2020</t>
  </si>
  <si>
    <t>For October, 2021</t>
  </si>
  <si>
    <t>New Business Statement of Life Insurers for the Period ended 31st October, 2021</t>
  </si>
  <si>
    <t>Up to 31st October, 2020</t>
  </si>
  <si>
    <t>Up to 31st October, 2021</t>
  </si>
  <si>
    <t>HDFC 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</si>
</sst>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8" t="s">
        <v>49</v>
      </c>
      <c r="B1" s="129"/>
      <c r="C1" s="129"/>
      <c r="D1" s="129"/>
      <c r="E1" s="129"/>
      <c r="F1" s="129"/>
      <c r="G1" s="129"/>
      <c r="H1" s="129"/>
      <c r="I1" s="125" t="s">
        <v>26</v>
      </c>
      <c r="J1" s="125"/>
      <c r="K1" s="125"/>
    </row>
    <row r="2" spans="1:11" ht="41.25" customHeight="1">
      <c r="A2" s="126" t="s">
        <v>2</v>
      </c>
      <c r="B2" s="126" t="s">
        <v>0</v>
      </c>
      <c r="C2" s="126" t="s">
        <v>51</v>
      </c>
      <c r="D2" s="126"/>
      <c r="E2" s="126"/>
      <c r="F2" s="126" t="s">
        <v>8</v>
      </c>
      <c r="G2" s="126"/>
      <c r="H2" s="126"/>
      <c r="I2" s="127" t="s">
        <v>9</v>
      </c>
      <c r="J2" s="127"/>
      <c r="K2" s="127"/>
    </row>
    <row r="3" spans="1:11" s="4" customFormat="1" ht="39.75" customHeight="1">
      <c r="A3" s="126"/>
      <c r="B3" s="126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2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5" t="s">
        <v>26</v>
      </c>
      <c r="K2" s="135"/>
      <c r="L2" s="136"/>
      <c r="M2" s="136"/>
    </row>
    <row r="3" spans="1:14" ht="41.25" customHeight="1">
      <c r="A3" s="134" t="s">
        <v>2</v>
      </c>
      <c r="B3" s="134" t="s">
        <v>0</v>
      </c>
      <c r="C3" s="134" t="s">
        <v>15</v>
      </c>
      <c r="D3" s="134"/>
      <c r="E3" s="134"/>
      <c r="F3" s="134"/>
      <c r="G3" s="134"/>
      <c r="H3" s="38"/>
      <c r="I3" s="134" t="s">
        <v>8</v>
      </c>
      <c r="J3" s="134"/>
      <c r="K3" s="134"/>
      <c r="L3" s="134"/>
      <c r="M3" s="134"/>
      <c r="N3" s="39"/>
    </row>
    <row r="4" spans="1:14" ht="41.25" customHeight="1">
      <c r="A4" s="134"/>
      <c r="B4" s="134"/>
      <c r="C4" s="38" t="s">
        <v>43</v>
      </c>
      <c r="D4" s="38" t="s">
        <v>44</v>
      </c>
      <c r="E4" s="130" t="s">
        <v>45</v>
      </c>
      <c r="F4" s="38" t="s">
        <v>43</v>
      </c>
      <c r="G4" s="38" t="s">
        <v>44</v>
      </c>
      <c r="H4" s="130" t="s">
        <v>45</v>
      </c>
      <c r="I4" s="38" t="s">
        <v>43</v>
      </c>
      <c r="J4" s="38" t="s">
        <v>44</v>
      </c>
      <c r="K4" s="130" t="s">
        <v>45</v>
      </c>
      <c r="L4" s="38" t="s">
        <v>43</v>
      </c>
      <c r="M4" s="38" t="s">
        <v>44</v>
      </c>
      <c r="N4" s="130" t="s">
        <v>45</v>
      </c>
    </row>
    <row r="5" spans="1:14" s="41" customFormat="1" ht="39.75" customHeight="1">
      <c r="A5" s="134"/>
      <c r="B5" s="134"/>
      <c r="C5" s="40" t="s">
        <v>28</v>
      </c>
      <c r="D5" s="40" t="s">
        <v>28</v>
      </c>
      <c r="E5" s="131"/>
      <c r="F5" s="40" t="s">
        <v>29</v>
      </c>
      <c r="G5" s="40" t="s">
        <v>29</v>
      </c>
      <c r="H5" s="131"/>
      <c r="I5" s="40" t="s">
        <v>28</v>
      </c>
      <c r="J5" s="40" t="s">
        <v>28</v>
      </c>
      <c r="K5" s="131"/>
      <c r="L5" s="40" t="s">
        <v>29</v>
      </c>
      <c r="M5" s="40" t="s">
        <v>29</v>
      </c>
      <c r="N5" s="131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A61" zoomScaleSheetLayoutView="70" workbookViewId="0">
      <selection activeCell="B81" sqref="B81"/>
    </sheetView>
  </sheetViews>
  <sheetFormatPr defaultColWidth="9.140625" defaultRowHeight="12.75"/>
  <cols>
    <col min="1" max="1" width="6.42578125" style="23" customWidth="1"/>
    <col min="2" max="2" width="30" style="23" customWidth="1"/>
    <col min="3" max="4" width="11.7109375" style="23" customWidth="1"/>
    <col min="5" max="5" width="12.7109375" style="23" customWidth="1"/>
    <col min="6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40" t="s">
        <v>66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Y1" s="137" t="s">
        <v>56</v>
      </c>
      <c r="Z1" s="137"/>
      <c r="AA1" s="137"/>
      <c r="AB1" s="137"/>
      <c r="AC1" s="137"/>
      <c r="AD1" s="137"/>
    </row>
    <row r="2" spans="1:30" ht="41.25" customHeight="1">
      <c r="A2" s="138" t="s">
        <v>2</v>
      </c>
      <c r="B2" s="138" t="s">
        <v>0</v>
      </c>
      <c r="C2" s="138" t="s">
        <v>63</v>
      </c>
      <c r="D2" s="138"/>
      <c r="E2" s="138"/>
      <c r="F2" s="138"/>
      <c r="G2" s="138"/>
      <c r="H2" s="138"/>
      <c r="I2" s="138"/>
      <c r="J2" s="138" t="s">
        <v>8</v>
      </c>
      <c r="K2" s="138"/>
      <c r="L2" s="138"/>
      <c r="M2" s="138"/>
      <c r="N2" s="138"/>
      <c r="O2" s="138"/>
      <c r="P2" s="138"/>
      <c r="Q2" s="139" t="s">
        <v>9</v>
      </c>
      <c r="R2" s="139"/>
      <c r="S2" s="139"/>
      <c r="T2" s="139"/>
      <c r="U2" s="139"/>
      <c r="V2" s="139"/>
      <c r="W2" s="139"/>
      <c r="X2" s="139" t="s">
        <v>55</v>
      </c>
      <c r="Y2" s="139"/>
      <c r="Z2" s="139"/>
      <c r="AA2" s="139"/>
      <c r="AB2" s="139"/>
      <c r="AC2" s="139"/>
      <c r="AD2" s="139"/>
    </row>
    <row r="3" spans="1:30" s="24" customFormat="1" ht="39.75" customHeight="1">
      <c r="A3" s="138"/>
      <c r="B3" s="138"/>
      <c r="C3" s="105" t="s">
        <v>64</v>
      </c>
      <c r="D3" s="105" t="s">
        <v>65</v>
      </c>
      <c r="E3" s="104" t="s">
        <v>23</v>
      </c>
      <c r="F3" s="101" t="s">
        <v>67</v>
      </c>
      <c r="G3" s="101" t="s">
        <v>68</v>
      </c>
      <c r="H3" s="104" t="s">
        <v>23</v>
      </c>
      <c r="I3" s="104" t="s">
        <v>54</v>
      </c>
      <c r="J3" s="105" t="s">
        <v>64</v>
      </c>
      <c r="K3" s="105" t="s">
        <v>65</v>
      </c>
      <c r="L3" s="104" t="s">
        <v>23</v>
      </c>
      <c r="M3" s="101" t="s">
        <v>67</v>
      </c>
      <c r="N3" s="101" t="s">
        <v>68</v>
      </c>
      <c r="O3" s="104" t="s">
        <v>23</v>
      </c>
      <c r="P3" s="104" t="s">
        <v>54</v>
      </c>
      <c r="Q3" s="105" t="s">
        <v>64</v>
      </c>
      <c r="R3" s="105" t="s">
        <v>65</v>
      </c>
      <c r="S3" s="104" t="s">
        <v>23</v>
      </c>
      <c r="T3" s="101" t="s">
        <v>67</v>
      </c>
      <c r="U3" s="101" t="s">
        <v>68</v>
      </c>
      <c r="V3" s="104" t="s">
        <v>23</v>
      </c>
      <c r="W3" s="104" t="s">
        <v>54</v>
      </c>
      <c r="X3" s="105" t="s">
        <v>64</v>
      </c>
      <c r="Y3" s="105" t="s">
        <v>65</v>
      </c>
      <c r="Z3" s="104" t="s">
        <v>23</v>
      </c>
      <c r="AA3" s="101" t="s">
        <v>67</v>
      </c>
      <c r="AB3" s="101" t="s">
        <v>68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">
        <f>C5+C6+C7+C8+C9</f>
        <v>302.06450792836517</v>
      </c>
      <c r="D4" s="12">
        <f>D5+D6+D7+D8+D9</f>
        <v>394.89925653166927</v>
      </c>
      <c r="E4" s="110">
        <f t="shared" ref="E4:E9" si="0">((D4-C4)/C4)*100</f>
        <v>30.733418248965521</v>
      </c>
      <c r="F4" s="12">
        <f>F5+F6+F7+F8+F9</f>
        <v>2302.5078712539407</v>
      </c>
      <c r="G4" s="12">
        <f>G5+G6+G7+G8+G9</f>
        <v>2718.6650720328544</v>
      </c>
      <c r="H4" s="110">
        <f t="shared" ref="H4:H9" si="1">((G4-F4)/F4)*100</f>
        <v>18.07408374036417</v>
      </c>
      <c r="I4" s="111">
        <f>(G4/G$179)*100</f>
        <v>1.7701009418471179</v>
      </c>
      <c r="J4" s="22">
        <f>J5+J6+J7+J8+J9</f>
        <v>20590</v>
      </c>
      <c r="K4" s="22">
        <f>K5+K6+K7+K8+K9</f>
        <v>15229</v>
      </c>
      <c r="L4" s="110">
        <f t="shared" ref="L4:L9" si="2">((K4-J4)/J4)*100</f>
        <v>-26.036911121903838</v>
      </c>
      <c r="M4" s="22">
        <f>M5+M6+M7+M8+M9</f>
        <v>135014</v>
      </c>
      <c r="N4" s="22">
        <f>N5+N6+N7+N8+N9</f>
        <v>111845</v>
      </c>
      <c r="O4" s="110">
        <f t="shared" ref="O4:O9" si="3">((N4-M4)/M4)*100</f>
        <v>-17.160442620765252</v>
      </c>
      <c r="P4" s="111">
        <f>(N4/N$179)*100</f>
        <v>0.89670196952135306</v>
      </c>
      <c r="Q4" s="22">
        <f>Q5+Q6+Q7+Q8+Q9</f>
        <v>148565</v>
      </c>
      <c r="R4" s="22">
        <f>R5+R6+R7+R8+R9</f>
        <v>181419</v>
      </c>
      <c r="S4" s="110">
        <f t="shared" ref="S4:S9" si="4">((R4-Q4)/Q4)*100</f>
        <v>22.114226096321477</v>
      </c>
      <c r="T4" s="22">
        <f>T5+T6+T7+T8+T9</f>
        <v>787730</v>
      </c>
      <c r="U4" s="22">
        <f>U5+U6+U7+U8+U9</f>
        <v>1062533</v>
      </c>
      <c r="V4" s="110">
        <f t="shared" ref="V4:V9" si="5">((U4-T4)/T4)*100</f>
        <v>34.885430287027283</v>
      </c>
      <c r="W4" s="111">
        <f>(U4/U$179)*100</f>
        <v>1.0740471180602122</v>
      </c>
      <c r="X4" s="12">
        <f>X5+X6+X7+X8+X9</f>
        <v>12891.580221831002</v>
      </c>
      <c r="Y4" s="12">
        <f>Y5+Y6+Y7+Y8+Y9</f>
        <v>17418.456471201989</v>
      </c>
      <c r="Z4" s="110">
        <f t="shared" ref="Z4:Z9" si="6">((Y4-X4)/X4)*100</f>
        <v>35.114983357160781</v>
      </c>
      <c r="AA4" s="12">
        <f>AA5+AA6+AA7+AA8+AA9</f>
        <v>121978.53463382999</v>
      </c>
      <c r="AB4" s="12">
        <f>AB5+AB6+AB7+AB8+AB9</f>
        <v>107360.22252235698</v>
      </c>
      <c r="AC4" s="110">
        <f t="shared" ref="AC4:AC9" si="7">((AB4-AA4)/AA4)*100</f>
        <v>-11.984331632902487</v>
      </c>
      <c r="AD4" s="111">
        <f>(AB4/AB$179)*100</f>
        <v>3.5945423034245132</v>
      </c>
    </row>
    <row r="5" spans="1:30">
      <c r="A5" s="5"/>
      <c r="B5" s="8" t="s">
        <v>3</v>
      </c>
      <c r="C5" s="112">
        <v>11.150723488000001</v>
      </c>
      <c r="D5" s="112">
        <v>14.651421800000001</v>
      </c>
      <c r="E5" s="114">
        <f t="shared" si="0"/>
        <v>31.394360336953238</v>
      </c>
      <c r="F5" s="112">
        <v>64.260760078000018</v>
      </c>
      <c r="G5" s="112">
        <v>127.6104722</v>
      </c>
      <c r="H5" s="114">
        <f t="shared" si="1"/>
        <v>98.582263958760848</v>
      </c>
      <c r="I5" s="115">
        <f>(G5/G$180)*100</f>
        <v>0.60579205588591012</v>
      </c>
      <c r="J5" s="116">
        <v>139</v>
      </c>
      <c r="K5" s="116">
        <v>207</v>
      </c>
      <c r="L5" s="114">
        <f t="shared" si="2"/>
        <v>48.920863309352519</v>
      </c>
      <c r="M5" s="116">
        <v>1053</v>
      </c>
      <c r="N5" s="116">
        <v>1276</v>
      </c>
      <c r="O5" s="114">
        <f t="shared" si="3"/>
        <v>21.177587844254511</v>
      </c>
      <c r="P5" s="115">
        <f>(N5/N$180)*100</f>
        <v>0.20791477449557039</v>
      </c>
      <c r="Q5" s="118">
        <v>0</v>
      </c>
      <c r="R5" s="118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15.44322606599999</v>
      </c>
      <c r="Y5" s="112">
        <v>18.900778742000004</v>
      </c>
      <c r="Z5" s="114">
        <f t="shared" si="6"/>
        <v>22.388797918410365</v>
      </c>
      <c r="AA5" s="112">
        <v>96.744778979000117</v>
      </c>
      <c r="AB5" s="112">
        <v>132.93777091299998</v>
      </c>
      <c r="AC5" s="114">
        <f t="shared" si="7"/>
        <v>37.410796030508365</v>
      </c>
      <c r="AD5" s="115">
        <f>(AB5/AB$180)*100</f>
        <v>0.59971516707148542</v>
      </c>
    </row>
    <row r="6" spans="1:30">
      <c r="A6" s="5"/>
      <c r="B6" s="8" t="s">
        <v>4</v>
      </c>
      <c r="C6" s="112">
        <v>135.7020865233653</v>
      </c>
      <c r="D6" s="112">
        <v>142.1990949606689</v>
      </c>
      <c r="E6" s="114">
        <f t="shared" si="0"/>
        <v>4.7876997353205368</v>
      </c>
      <c r="F6" s="112">
        <v>874.32224605594092</v>
      </c>
      <c r="G6" s="112">
        <v>1009.56282742485</v>
      </c>
      <c r="H6" s="114">
        <f t="shared" si="1"/>
        <v>15.468047619625141</v>
      </c>
      <c r="I6" s="115">
        <f>(G6/G$181)*100</f>
        <v>2.6339564623303615</v>
      </c>
      <c r="J6" s="116">
        <v>20411</v>
      </c>
      <c r="K6" s="116">
        <v>15006</v>
      </c>
      <c r="L6" s="114">
        <f t="shared" si="2"/>
        <v>-26.480819166135905</v>
      </c>
      <c r="M6" s="116">
        <v>133612</v>
      </c>
      <c r="N6" s="116">
        <v>110464</v>
      </c>
      <c r="O6" s="114">
        <f t="shared" si="3"/>
        <v>-17.324791186420381</v>
      </c>
      <c r="P6" s="115">
        <f>(N6/N$181)*100</f>
        <v>0.93291167185129209</v>
      </c>
      <c r="Q6" s="119">
        <v>0</v>
      </c>
      <c r="R6" s="119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3657.1780024499999</v>
      </c>
      <c r="Y6" s="112">
        <v>3701.7590685289892</v>
      </c>
      <c r="Z6" s="114">
        <f t="shared" si="6"/>
        <v>1.2190018109352023</v>
      </c>
      <c r="AA6" s="112">
        <v>23664.225429275</v>
      </c>
      <c r="AB6" s="112">
        <v>26080.053680926991</v>
      </c>
      <c r="AC6" s="114">
        <f t="shared" si="7"/>
        <v>10.208778051376111</v>
      </c>
      <c r="AD6" s="115">
        <f>(AB6/AB$181)*100</f>
        <v>2.7266912099765688</v>
      </c>
    </row>
    <row r="7" spans="1:30">
      <c r="A7" s="5"/>
      <c r="B7" s="8" t="s">
        <v>5</v>
      </c>
      <c r="C7" s="112">
        <v>149.20003914199989</v>
      </c>
      <c r="D7" s="112">
        <v>231.65554106900004</v>
      </c>
      <c r="E7" s="114">
        <f t="shared" si="0"/>
        <v>55.265067221948783</v>
      </c>
      <c r="F7" s="112">
        <v>1303.2470758439997</v>
      </c>
      <c r="G7" s="112">
        <v>1502.5679878809999</v>
      </c>
      <c r="H7" s="114">
        <f t="shared" si="1"/>
        <v>15.294176808946021</v>
      </c>
      <c r="I7" s="115">
        <f>(G7/G$182)*100</f>
        <v>1.6978758716036628</v>
      </c>
      <c r="J7" s="116">
        <v>4</v>
      </c>
      <c r="K7" s="116">
        <v>5</v>
      </c>
      <c r="L7" s="114">
        <f t="shared" si="2"/>
        <v>25</v>
      </c>
      <c r="M7" s="116">
        <v>31</v>
      </c>
      <c r="N7" s="116">
        <v>40</v>
      </c>
      <c r="O7" s="114">
        <f t="shared" si="3"/>
        <v>29.032258064516132</v>
      </c>
      <c r="P7" s="115">
        <f>(N7/N$182)*100</f>
        <v>5.563282336578582</v>
      </c>
      <c r="Q7" s="119">
        <v>70462</v>
      </c>
      <c r="R7" s="119">
        <v>135804</v>
      </c>
      <c r="S7" s="114">
        <f t="shared" si="4"/>
        <v>92.733672050183074</v>
      </c>
      <c r="T7" s="116">
        <v>294847</v>
      </c>
      <c r="U7" s="116">
        <v>620450</v>
      </c>
      <c r="V7" s="114">
        <f t="shared" si="5"/>
        <v>110.43117277774574</v>
      </c>
      <c r="W7" s="115">
        <f>(U7/U$182)*100</f>
        <v>1.0448592981472369</v>
      </c>
      <c r="X7" s="112">
        <v>1165.8604258999999</v>
      </c>
      <c r="Y7" s="112">
        <v>1832.0623427</v>
      </c>
      <c r="Z7" s="114">
        <f t="shared" si="6"/>
        <v>57.142510544151769</v>
      </c>
      <c r="AA7" s="112">
        <v>3868.3885587799996</v>
      </c>
      <c r="AB7" s="112">
        <v>7782.7662367600014</v>
      </c>
      <c r="AC7" s="114">
        <f t="shared" si="7"/>
        <v>101.18884435989817</v>
      </c>
      <c r="AD7" s="115">
        <f>(AB7/AB$182)*100</f>
        <v>1.1631147397580799</v>
      </c>
    </row>
    <row r="8" spans="1:30">
      <c r="A8" s="5"/>
      <c r="B8" s="8" t="s">
        <v>6</v>
      </c>
      <c r="C8" s="112">
        <v>1.9219804059999999</v>
      </c>
      <c r="D8" s="112">
        <v>0.59626449999999986</v>
      </c>
      <c r="E8" s="114">
        <f t="shared" si="0"/>
        <v>-68.976556777655318</v>
      </c>
      <c r="F8" s="112">
        <v>11.554096532999997</v>
      </c>
      <c r="G8" s="112">
        <v>4.040274567</v>
      </c>
      <c r="H8" s="114">
        <f t="shared" si="1"/>
        <v>-65.031670321773305</v>
      </c>
      <c r="I8" s="115">
        <f>(G8/G$183)*100</f>
        <v>0.31837721901182059</v>
      </c>
      <c r="J8" s="116">
        <v>0</v>
      </c>
      <c r="K8" s="116">
        <v>0</v>
      </c>
      <c r="L8" s="106" t="s">
        <v>57</v>
      </c>
      <c r="M8" s="116">
        <v>1</v>
      </c>
      <c r="N8" s="116">
        <v>2</v>
      </c>
      <c r="O8" s="114">
        <f t="shared" si="3"/>
        <v>100</v>
      </c>
      <c r="P8" s="115">
        <f>(N8/N$183)*100</f>
        <v>5.0466818067120868E-2</v>
      </c>
      <c r="Q8" s="119">
        <v>0</v>
      </c>
      <c r="R8" s="119">
        <v>0</v>
      </c>
      <c r="S8" s="106" t="s">
        <v>57</v>
      </c>
      <c r="T8" s="116">
        <v>108</v>
      </c>
      <c r="U8" s="116">
        <v>60</v>
      </c>
      <c r="V8" s="114">
        <f t="shared" si="5"/>
        <v>-44.444444444444443</v>
      </c>
      <c r="W8" s="115">
        <f>(U8/U$183)*100</f>
        <v>2.6019069375945629E-3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f>(AB8/AB$183)*100</f>
        <v>0</v>
      </c>
    </row>
    <row r="9" spans="1:30">
      <c r="A9" s="5"/>
      <c r="B9" s="25" t="s">
        <v>25</v>
      </c>
      <c r="C9" s="112">
        <v>4.0896783690000005</v>
      </c>
      <c r="D9" s="112">
        <v>5.7969342020002648</v>
      </c>
      <c r="E9" s="114">
        <f t="shared" si="0"/>
        <v>41.745479202994609</v>
      </c>
      <c r="F9" s="112">
        <v>49.123692742999999</v>
      </c>
      <c r="G9" s="112">
        <v>74.883509960004687</v>
      </c>
      <c r="H9" s="114">
        <f t="shared" si="1"/>
        <v>52.438682392571955</v>
      </c>
      <c r="I9" s="115">
        <f>(G9/G$184)*100</f>
        <v>1.6909959019200733</v>
      </c>
      <c r="J9" s="116">
        <v>36</v>
      </c>
      <c r="K9" s="116">
        <v>11</v>
      </c>
      <c r="L9" s="114">
        <f t="shared" si="2"/>
        <v>-69.444444444444443</v>
      </c>
      <c r="M9" s="116">
        <v>317</v>
      </c>
      <c r="N9" s="116">
        <v>63</v>
      </c>
      <c r="O9" s="114">
        <f t="shared" si="3"/>
        <v>-80.126182965299691</v>
      </c>
      <c r="P9" s="115">
        <f>(N9/N$184)*100</f>
        <v>0.45798197150334402</v>
      </c>
      <c r="Q9" s="119">
        <v>78103</v>
      </c>
      <c r="R9" s="119">
        <v>45615</v>
      </c>
      <c r="S9" s="114">
        <f t="shared" si="4"/>
        <v>-41.596353533154932</v>
      </c>
      <c r="T9" s="116">
        <v>492775</v>
      </c>
      <c r="U9" s="116">
        <v>442023</v>
      </c>
      <c r="V9" s="114">
        <f t="shared" si="5"/>
        <v>-10.299223783674091</v>
      </c>
      <c r="W9" s="115">
        <f>(U9/U$184)*100</f>
        <v>1.1869331262699288</v>
      </c>
      <c r="X9" s="112">
        <v>8053.0985674150006</v>
      </c>
      <c r="Y9" s="112">
        <v>11865.734281231</v>
      </c>
      <c r="Z9" s="114">
        <f t="shared" si="6"/>
        <v>47.343711018798992</v>
      </c>
      <c r="AA9" s="112">
        <v>94349.175866795995</v>
      </c>
      <c r="AB9" s="112">
        <v>73364.464833756996</v>
      </c>
      <c r="AC9" s="114">
        <f t="shared" si="7"/>
        <v>-22.241541423388394</v>
      </c>
      <c r="AD9" s="115">
        <f>(AB9/AB$184)*100</f>
        <v>6.1975280019593812</v>
      </c>
    </row>
    <row r="10" spans="1:30">
      <c r="A10" s="5"/>
      <c r="B10" s="25"/>
      <c r="C10" s="112"/>
      <c r="D10" s="112"/>
      <c r="E10" s="114"/>
      <c r="F10" s="112"/>
      <c r="G10" s="112"/>
      <c r="H10" s="114"/>
      <c r="I10" s="115"/>
      <c r="J10" s="116"/>
      <c r="K10" s="116"/>
      <c r="L10" s="114"/>
      <c r="M10" s="116"/>
      <c r="N10" s="116"/>
      <c r="O10" s="114"/>
      <c r="P10" s="115"/>
      <c r="Q10" s="119"/>
      <c r="R10" s="119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5">
      <c r="A11" s="16">
        <v>2</v>
      </c>
      <c r="B11" s="6" t="s">
        <v>22</v>
      </c>
      <c r="C11" s="12">
        <f>C12+C13+C14+C15+C16</f>
        <v>11.187772346000001</v>
      </c>
      <c r="D11" s="12">
        <f>D12+D13+D14+D15+D16</f>
        <v>0.90037387699999982</v>
      </c>
      <c r="E11" s="110">
        <f t="shared" ref="E11:E16" si="8">((D11-C11)/C11)*100</f>
        <v>-91.95216126003929</v>
      </c>
      <c r="F11" s="12">
        <f>F12+F13+F14+F15+F16</f>
        <v>40.790253566999993</v>
      </c>
      <c r="G11" s="12">
        <f>G12+G13+G14+G15+G16</f>
        <v>13.427205298999997</v>
      </c>
      <c r="H11" s="110">
        <f t="shared" ref="H11:H16" si="9">((G11-F11)/F11)*100</f>
        <v>-67.082319611117029</v>
      </c>
      <c r="I11" s="111">
        <f>(G11/G$179)*100</f>
        <v>8.7423452747574341E-3</v>
      </c>
      <c r="J11" s="22">
        <f>J12+J13+J14+J15+J16</f>
        <v>1739</v>
      </c>
      <c r="K11" s="22">
        <f>K12+K13+K14+K15+K16</f>
        <v>350</v>
      </c>
      <c r="L11" s="110">
        <f t="shared" ref="L11:L16" si="10">((K11-J11)/J11)*100</f>
        <v>-79.873490511788376</v>
      </c>
      <c r="M11" s="22">
        <f>M12+M13+M14+M15+M16</f>
        <v>10492</v>
      </c>
      <c r="N11" s="22">
        <f>N12+N13+N14+N15+N16</f>
        <v>6007</v>
      </c>
      <c r="O11" s="110">
        <f t="shared" ref="O11:O16" si="11">((N11-M11)/M11)*100</f>
        <v>-42.746854746473502</v>
      </c>
      <c r="P11" s="111">
        <f>(N11/N$179)*100</f>
        <v>4.8160299798066679E-2</v>
      </c>
      <c r="Q11" s="22">
        <f>Q12+Q13+Q14+Q15+Q16</f>
        <v>6830</v>
      </c>
      <c r="R11" s="22">
        <f>R12+R13+R14+R15+R16</f>
        <v>4231</v>
      </c>
      <c r="S11" s="110">
        <f t="shared" ref="S11:S16" si="12">((R11-Q11)/Q11)*100</f>
        <v>-38.05270863836018</v>
      </c>
      <c r="T11" s="22">
        <f>T12+T13+T14+T15+T16</f>
        <v>67409</v>
      </c>
      <c r="U11" s="22">
        <f>U12+U13+U14+U15+U16</f>
        <v>45902</v>
      </c>
      <c r="V11" s="110">
        <f t="shared" ref="V11:V16" si="13">((U11-T11)/T11)*100</f>
        <v>-31.905235205981398</v>
      </c>
      <c r="W11" s="111">
        <f>(U11/U$179)*100</f>
        <v>4.6399416124675519E-2</v>
      </c>
      <c r="X11" s="12">
        <f>X12+X13+X14+X15+X16</f>
        <v>2438.7784544000001</v>
      </c>
      <c r="Y11" s="12">
        <f>Y12+Y13+Y14+Y15+Y16</f>
        <v>1434.3806936250016</v>
      </c>
      <c r="Z11" s="110">
        <f t="shared" ref="Z11:Z16" si="14">((Y11-X11)/X11)*100</f>
        <v>-41.184460973192635</v>
      </c>
      <c r="AA11" s="12">
        <f>AA12+AA13+AA14+AA15+AA16</f>
        <v>19003.004708799999</v>
      </c>
      <c r="AB11" s="12">
        <f>AB12+AB13+AB14+AB15+AB16</f>
        <v>19969.147669239002</v>
      </c>
      <c r="AC11" s="110">
        <f t="shared" ref="AC11:AC16" si="15">((AB11-AA11)/AA11)*100</f>
        <v>5.0841589277278727</v>
      </c>
      <c r="AD11" s="111">
        <f>(AB11/AB$179)*100</f>
        <v>0.6685897660603578</v>
      </c>
    </row>
    <row r="12" spans="1:30">
      <c r="A12" s="5"/>
      <c r="B12" s="8" t="s">
        <v>3</v>
      </c>
      <c r="C12" s="15">
        <v>8.6652799999999988E-2</v>
      </c>
      <c r="D12" s="15">
        <v>3.1677500000000004E-2</v>
      </c>
      <c r="E12" s="114">
        <f t="shared" si="8"/>
        <v>-63.443189371837946</v>
      </c>
      <c r="F12" s="15">
        <v>0.40072562600000006</v>
      </c>
      <c r="G12" s="15">
        <v>0.13948930000000001</v>
      </c>
      <c r="H12" s="114">
        <f t="shared" si="9"/>
        <v>-65.190821113097456</v>
      </c>
      <c r="I12" s="115">
        <f>(G12/G$180)*100</f>
        <v>6.6218319205534981E-4</v>
      </c>
      <c r="J12" s="103">
        <v>1</v>
      </c>
      <c r="K12" s="103">
        <v>1</v>
      </c>
      <c r="L12" s="114">
        <f t="shared" si="10"/>
        <v>0</v>
      </c>
      <c r="M12" s="103">
        <v>16</v>
      </c>
      <c r="N12" s="103">
        <v>507</v>
      </c>
      <c r="O12" s="114">
        <f t="shared" si="11"/>
        <v>3068.75</v>
      </c>
      <c r="P12" s="115">
        <f>(N12/N$180)*100</f>
        <v>8.261190491320862E-2</v>
      </c>
      <c r="Q12" s="119">
        <v>0</v>
      </c>
      <c r="R12" s="119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2</v>
      </c>
      <c r="Y12" s="15">
        <v>0</v>
      </c>
      <c r="Z12" s="114">
        <f t="shared" si="14"/>
        <v>-100</v>
      </c>
      <c r="AA12" s="15">
        <v>13.1</v>
      </c>
      <c r="AB12" s="15">
        <v>4.6135199999999994</v>
      </c>
      <c r="AC12" s="114">
        <f t="shared" si="15"/>
        <v>-64.782290076335883</v>
      </c>
      <c r="AD12" s="115">
        <f>(AB12/AB$180)*100</f>
        <v>2.0812729885461574E-2</v>
      </c>
    </row>
    <row r="13" spans="1:30">
      <c r="A13" s="5"/>
      <c r="B13" s="8" t="s">
        <v>4</v>
      </c>
      <c r="C13" s="15">
        <v>4.6138591230000001</v>
      </c>
      <c r="D13" s="15">
        <v>0.59122524699999957</v>
      </c>
      <c r="E13" s="114">
        <f t="shared" si="8"/>
        <v>-87.18588428387956</v>
      </c>
      <c r="F13" s="15">
        <v>26.071685582999997</v>
      </c>
      <c r="G13" s="15">
        <v>7.8392000709999987</v>
      </c>
      <c r="H13" s="114">
        <f t="shared" si="9"/>
        <v>-69.932131752495735</v>
      </c>
      <c r="I13" s="115">
        <f>(G13/G$181)*100</f>
        <v>2.0452527693773554E-2</v>
      </c>
      <c r="J13" s="103">
        <v>1735</v>
      </c>
      <c r="K13" s="103">
        <v>349</v>
      </c>
      <c r="L13" s="114">
        <f t="shared" si="10"/>
        <v>-79.884726224783861</v>
      </c>
      <c r="M13" s="103">
        <v>10431</v>
      </c>
      <c r="N13" s="103">
        <v>5483</v>
      </c>
      <c r="O13" s="114">
        <f t="shared" si="11"/>
        <v>-47.43552871249161</v>
      </c>
      <c r="P13" s="115">
        <f>(N13/N$181)*100</f>
        <v>4.6306078874209108E-2</v>
      </c>
      <c r="Q13" s="119">
        <v>0</v>
      </c>
      <c r="R13" s="119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1086.9250544000001</v>
      </c>
      <c r="Y13" s="15">
        <v>249.09920169999998</v>
      </c>
      <c r="Z13" s="114">
        <f t="shared" si="14"/>
        <v>-77.082209974678833</v>
      </c>
      <c r="AA13" s="15">
        <v>6958.3279431999999</v>
      </c>
      <c r="AB13" s="15">
        <v>5108.3981537</v>
      </c>
      <c r="AC13" s="114">
        <f t="shared" si="15"/>
        <v>-26.58583792831778</v>
      </c>
      <c r="AD13" s="115">
        <f>(AB13/AB$181)*100</f>
        <v>0.53408725737941931</v>
      </c>
    </row>
    <row r="14" spans="1:30">
      <c r="A14" s="5"/>
      <c r="B14" s="8" t="s">
        <v>5</v>
      </c>
      <c r="C14" s="15">
        <v>5.2349755000000009</v>
      </c>
      <c r="D14" s="15">
        <v>0</v>
      </c>
      <c r="E14" s="114">
        <f t="shared" si="8"/>
        <v>-100</v>
      </c>
      <c r="F14" s="15">
        <v>5.2349755000000009</v>
      </c>
      <c r="G14" s="15">
        <v>0</v>
      </c>
      <c r="H14" s="114">
        <f t="shared" si="9"/>
        <v>-100</v>
      </c>
      <c r="I14" s="115">
        <f>(G14/G$182)*100</f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f>(N14/N$182)*100</f>
        <v>0</v>
      </c>
      <c r="Q14" s="118">
        <v>0</v>
      </c>
      <c r="R14" s="118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15">
        <f>(U14/U$182)*100</f>
        <v>0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f>(AB14/AB$182)*100</f>
        <v>0</v>
      </c>
    </row>
    <row r="15" spans="1:30">
      <c r="A15" s="5"/>
      <c r="B15" s="8" t="s">
        <v>6</v>
      </c>
      <c r="C15" s="15">
        <v>0</v>
      </c>
      <c r="D15" s="15">
        <v>0</v>
      </c>
      <c r="E15" s="106" t="s">
        <v>57</v>
      </c>
      <c r="F15" s="15">
        <v>0</v>
      </c>
      <c r="G15" s="15">
        <v>0</v>
      </c>
      <c r="H15" s="106" t="s">
        <v>57</v>
      </c>
      <c r="I15" s="115">
        <f>(G15/G$183)*100</f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f>(N15/N$183)*100</f>
        <v>0</v>
      </c>
      <c r="Q15" s="119">
        <v>0</v>
      </c>
      <c r="R15" s="119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15">
        <f>(U15/U$183)*100</f>
        <v>0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f>(AB15/AB$183)*100</f>
        <v>0</v>
      </c>
    </row>
    <row r="16" spans="1:30">
      <c r="A16" s="5"/>
      <c r="B16" s="25" t="s">
        <v>25</v>
      </c>
      <c r="C16" s="15">
        <v>1.2522849229999997</v>
      </c>
      <c r="D16" s="15">
        <v>0.27747113000000018</v>
      </c>
      <c r="E16" s="114">
        <f t="shared" si="8"/>
        <v>-77.842811575557064</v>
      </c>
      <c r="F16" s="15">
        <v>9.0828668579999992</v>
      </c>
      <c r="G16" s="15">
        <v>5.4485159279999991</v>
      </c>
      <c r="H16" s="114">
        <f t="shared" si="9"/>
        <v>-40.013257783239879</v>
      </c>
      <c r="I16" s="115">
        <f>(G16/G$184)*100</f>
        <v>0.12303667537372559</v>
      </c>
      <c r="J16" s="103">
        <v>3</v>
      </c>
      <c r="K16" s="103">
        <v>0</v>
      </c>
      <c r="L16" s="114">
        <f t="shared" si="10"/>
        <v>-100</v>
      </c>
      <c r="M16" s="103">
        <v>45</v>
      </c>
      <c r="N16" s="103">
        <v>17</v>
      </c>
      <c r="O16" s="114">
        <f t="shared" si="11"/>
        <v>-62.222222222222221</v>
      </c>
      <c r="P16" s="115">
        <f>(N16/N$184)*100</f>
        <v>0.1235824367548706</v>
      </c>
      <c r="Q16" s="119">
        <v>6830</v>
      </c>
      <c r="R16" s="119">
        <v>4231</v>
      </c>
      <c r="S16" s="114">
        <f t="shared" si="12"/>
        <v>-38.05270863836018</v>
      </c>
      <c r="T16" s="103">
        <v>67409</v>
      </c>
      <c r="U16" s="103">
        <v>45902</v>
      </c>
      <c r="V16" s="114">
        <f t="shared" si="13"/>
        <v>-31.905235205981398</v>
      </c>
      <c r="W16" s="115">
        <f>(U16/U$184)*100</f>
        <v>0.12325739692740484</v>
      </c>
      <c r="X16" s="15">
        <v>1349.8534</v>
      </c>
      <c r="Y16" s="15">
        <v>1185.2814919250015</v>
      </c>
      <c r="Z16" s="114">
        <f t="shared" si="14"/>
        <v>-12.191835652301089</v>
      </c>
      <c r="AA16" s="15">
        <v>12031.576765600001</v>
      </c>
      <c r="AB16" s="15">
        <v>14856.135995539003</v>
      </c>
      <c r="AC16" s="114">
        <f t="shared" si="15"/>
        <v>23.476218329212024</v>
      </c>
      <c r="AD16" s="115">
        <f>(AB16/AB$184)*100</f>
        <v>1.2549852171879423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5">
      <c r="A18" s="16">
        <v>3</v>
      </c>
      <c r="B18" s="6" t="s">
        <v>62</v>
      </c>
      <c r="C18" s="12">
        <f>C19+C20+C21+C22+C23</f>
        <v>45.99853116700001</v>
      </c>
      <c r="D18" s="12">
        <f>D19+D20+D21+D22+D23</f>
        <v>68.679034990999995</v>
      </c>
      <c r="E18" s="110">
        <f t="shared" ref="E18:E22" si="16">((D18-C18)/C18)*100</f>
        <v>49.307017525531975</v>
      </c>
      <c r="F18" s="12">
        <f>F19+F20+F21+F22+F23</f>
        <v>267.34842415699995</v>
      </c>
      <c r="G18" s="12">
        <f>G19+G20+G21+G22+G23</f>
        <v>373.85432861400005</v>
      </c>
      <c r="H18" s="110">
        <f t="shared" ref="H18:H22" si="17">((G18-F18)/F18)*100</f>
        <v>39.83786506048552</v>
      </c>
      <c r="I18" s="111">
        <f>(G18/G$179)*100</f>
        <v>0.24341354365451096</v>
      </c>
      <c r="J18" s="22">
        <f>J19+J20+J21+J22+J23</f>
        <v>3165</v>
      </c>
      <c r="K18" s="22">
        <f>K19+K20+K21+K22+K23</f>
        <v>3819</v>
      </c>
      <c r="L18" s="110">
        <f t="shared" ref="L18:L20" si="18">((K18-J18)/J18)*100</f>
        <v>20.66350710900474</v>
      </c>
      <c r="M18" s="22">
        <f>M19+M20+M21+M22+M23</f>
        <v>18852</v>
      </c>
      <c r="N18" s="22">
        <f>N19+N20+N21+N22+N23</f>
        <v>21482</v>
      </c>
      <c r="O18" s="110">
        <f t="shared" ref="O18:O22" si="19">((N18-M18)/M18)*100</f>
        <v>13.95077445363887</v>
      </c>
      <c r="P18" s="111">
        <f>(N18/N$179)*100</f>
        <v>0.17222899288531188</v>
      </c>
      <c r="Q18" s="22">
        <f>Q19+Q20+Q21+Q22+Q23</f>
        <v>1237</v>
      </c>
      <c r="R18" s="22">
        <f>R19+R20+R21+R22+R23</f>
        <v>2186</v>
      </c>
      <c r="S18" s="110">
        <f t="shared" ref="S18:S22" si="20">((R18-Q18)/Q18)*100</f>
        <v>76.717865804365402</v>
      </c>
      <c r="T18" s="22">
        <f>T19+T20+T21+T22+T23</f>
        <v>6733</v>
      </c>
      <c r="U18" s="22">
        <f>U19+U20+U21+U22+U23</f>
        <v>11540</v>
      </c>
      <c r="V18" s="110">
        <f t="shared" ref="V18:V23" si="21">((U18-T18)/T18)*100</f>
        <v>71.394623496212688</v>
      </c>
      <c r="W18" s="111">
        <f>(U18/U$179)*100</f>
        <v>1.1665052984156583E-2</v>
      </c>
      <c r="X18" s="12">
        <f>X19+X20+X21+X22+X23</f>
        <v>668.69289184920035</v>
      </c>
      <c r="Y18" s="12">
        <f>Y19+Y20+Y21+Y22+Y23</f>
        <v>1089.5256449210001</v>
      </c>
      <c r="Z18" s="110">
        <f t="shared" ref="Z18:Z22" si="22">((Y18-X18)/X18)*100</f>
        <v>62.933636382470091</v>
      </c>
      <c r="AA18" s="12">
        <f>AA19+AA20+AA21+AA22+AA23</f>
        <v>3570.1192706099005</v>
      </c>
      <c r="AB18" s="12">
        <f>AB19+AB20+AB21+AB22+AB23</f>
        <v>5917.0972517050022</v>
      </c>
      <c r="AC18" s="110">
        <f t="shared" ref="AC18:AC22" si="23">((AB18-AA18)/AA18)*100</f>
        <v>65.739483843467113</v>
      </c>
      <c r="AD18" s="111">
        <f>(AB18/AB$179)*100</f>
        <v>0.19811114288908438</v>
      </c>
    </row>
    <row r="19" spans="1:30">
      <c r="A19" s="5"/>
      <c r="B19" s="108" t="s">
        <v>3</v>
      </c>
      <c r="C19" s="15">
        <v>20.416639799999999</v>
      </c>
      <c r="D19" s="15">
        <v>25.276478950000001</v>
      </c>
      <c r="E19" s="114">
        <f t="shared" si="16"/>
        <v>23.803325119151111</v>
      </c>
      <c r="F19" s="15">
        <v>131.85192668799999</v>
      </c>
      <c r="G19" s="15">
        <v>142.23060454500001</v>
      </c>
      <c r="H19" s="114">
        <f t="shared" si="17"/>
        <v>7.8714646935414025</v>
      </c>
      <c r="I19" s="115">
        <f>(G19/G$180)*100</f>
        <v>0.67519670487679162</v>
      </c>
      <c r="J19" s="103">
        <v>402</v>
      </c>
      <c r="K19" s="103">
        <v>484</v>
      </c>
      <c r="L19" s="114">
        <f t="shared" si="18"/>
        <v>20.398009950248756</v>
      </c>
      <c r="M19" s="103">
        <v>3722</v>
      </c>
      <c r="N19" s="103">
        <v>2735</v>
      </c>
      <c r="O19" s="114">
        <f t="shared" si="19"/>
        <v>-26.518001074691028</v>
      </c>
      <c r="P19" s="115">
        <f>(N19/N$180)*100</f>
        <v>0.44564804721425155</v>
      </c>
      <c r="Q19" s="119">
        <v>0</v>
      </c>
      <c r="R19" s="119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35.772930600000002</v>
      </c>
      <c r="Y19" s="15">
        <v>52.515551699999996</v>
      </c>
      <c r="Z19" s="114">
        <f t="shared" si="22"/>
        <v>46.802486738394286</v>
      </c>
      <c r="AA19" s="15">
        <v>231.62812629999999</v>
      </c>
      <c r="AB19" s="15">
        <v>278.88960579999997</v>
      </c>
      <c r="AC19" s="114">
        <f t="shared" si="23"/>
        <v>20.404033074458273</v>
      </c>
      <c r="AD19" s="115">
        <f>(AB19/AB$180)*100</f>
        <v>1.258139995790255</v>
      </c>
    </row>
    <row r="20" spans="1:30">
      <c r="A20" s="5"/>
      <c r="B20" s="108" t="s">
        <v>4</v>
      </c>
      <c r="C20" s="15">
        <v>20.178985661000002</v>
      </c>
      <c r="D20" s="15">
        <v>30.298162105000003</v>
      </c>
      <c r="E20" s="114">
        <f t="shared" si="16"/>
        <v>50.147101613523461</v>
      </c>
      <c r="F20" s="15">
        <v>102.489102303</v>
      </c>
      <c r="G20" s="15">
        <v>163.51612592000001</v>
      </c>
      <c r="H20" s="114">
        <f t="shared" si="17"/>
        <v>59.54489037925125</v>
      </c>
      <c r="I20" s="115">
        <f>(G20/G$181)*100</f>
        <v>0.42661471367840081</v>
      </c>
      <c r="J20" s="103">
        <v>2763</v>
      </c>
      <c r="K20" s="103">
        <v>3335</v>
      </c>
      <c r="L20" s="114">
        <f t="shared" si="18"/>
        <v>20.702135360115818</v>
      </c>
      <c r="M20" s="103">
        <v>15129</v>
      </c>
      <c r="N20" s="103">
        <v>18747</v>
      </c>
      <c r="O20" s="114">
        <f t="shared" si="19"/>
        <v>23.914336704342652</v>
      </c>
      <c r="P20" s="115">
        <f>(N20/N$181)*100</f>
        <v>0.15832574514951636</v>
      </c>
      <c r="Q20" s="119">
        <v>0</v>
      </c>
      <c r="R20" s="119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377.14195260000002</v>
      </c>
      <c r="Y20" s="15">
        <v>393.20608099999998</v>
      </c>
      <c r="Z20" s="114">
        <f t="shared" si="22"/>
        <v>4.2594382007237765</v>
      </c>
      <c r="AA20" s="15">
        <v>1804.2451444999999</v>
      </c>
      <c r="AB20" s="15">
        <v>2274.9605075000004</v>
      </c>
      <c r="AC20" s="114">
        <f t="shared" si="23"/>
        <v>26.089324082978045</v>
      </c>
      <c r="AD20" s="115">
        <f>(AB20/AB$181)*100</f>
        <v>0.23784900501875048</v>
      </c>
    </row>
    <row r="21" spans="1:30">
      <c r="A21" s="5"/>
      <c r="B21" s="108" t="s">
        <v>5</v>
      </c>
      <c r="C21" s="15">
        <v>5.4018490560000076</v>
      </c>
      <c r="D21" s="15">
        <v>13.104129755999999</v>
      </c>
      <c r="E21" s="114">
        <f t="shared" si="16"/>
        <v>142.58600379521565</v>
      </c>
      <c r="F21" s="15">
        <v>33.003005186000017</v>
      </c>
      <c r="G21" s="15">
        <v>68.105616799000018</v>
      </c>
      <c r="H21" s="114">
        <f t="shared" si="17"/>
        <v>106.36186436709905</v>
      </c>
      <c r="I21" s="115">
        <f>(G21/G$182)*100</f>
        <v>7.6958170556249886E-2</v>
      </c>
      <c r="J21" s="103">
        <v>0</v>
      </c>
      <c r="K21" s="103">
        <v>0</v>
      </c>
      <c r="L21" s="106" t="s">
        <v>57</v>
      </c>
      <c r="M21" s="103">
        <v>0</v>
      </c>
      <c r="N21" s="103">
        <v>0</v>
      </c>
      <c r="O21" s="106" t="s">
        <v>57</v>
      </c>
      <c r="P21" s="115">
        <f>(N21/N$182)*100</f>
        <v>0</v>
      </c>
      <c r="Q21" s="118">
        <v>1101</v>
      </c>
      <c r="R21" s="118">
        <v>2152</v>
      </c>
      <c r="S21" s="114">
        <f t="shared" si="20"/>
        <v>95.458673932788372</v>
      </c>
      <c r="T21" s="103">
        <v>6168</v>
      </c>
      <c r="U21" s="103">
        <v>11285</v>
      </c>
      <c r="V21" s="114">
        <f t="shared" si="21"/>
        <v>82.960440985732816</v>
      </c>
      <c r="W21" s="115">
        <f>(U21/U$182)*100</f>
        <v>1.900433101715137E-2</v>
      </c>
      <c r="X21" s="15">
        <v>255.37000864920032</v>
      </c>
      <c r="Y21" s="15">
        <v>643.70201222100002</v>
      </c>
      <c r="Z21" s="114">
        <f t="shared" si="22"/>
        <v>152.06640968761849</v>
      </c>
      <c r="AA21" s="15">
        <v>1532.5509998099003</v>
      </c>
      <c r="AB21" s="15">
        <v>3362.482138405001</v>
      </c>
      <c r="AC21" s="114">
        <f t="shared" si="23"/>
        <v>119.40425726922548</v>
      </c>
      <c r="AD21" s="115">
        <f>(AB21/AB$182)*100</f>
        <v>0.50251445544897555</v>
      </c>
    </row>
    <row r="22" spans="1:30">
      <c r="A22" s="5"/>
      <c r="B22" s="108" t="s">
        <v>6</v>
      </c>
      <c r="C22" s="15">
        <v>1.0566499999999999E-3</v>
      </c>
      <c r="D22" s="15">
        <v>2.6417999999999998E-4</v>
      </c>
      <c r="E22" s="114">
        <f t="shared" si="16"/>
        <v>-74.99834382245777</v>
      </c>
      <c r="F22" s="15">
        <v>4.3899799999999991E-3</v>
      </c>
      <c r="G22" s="15">
        <v>1.9813500000000002E-3</v>
      </c>
      <c r="H22" s="114">
        <f t="shared" si="17"/>
        <v>-54.866536977389401</v>
      </c>
      <c r="I22" s="115">
        <f>(G22/G$183)*100</f>
        <v>1.5613213716746664E-4</v>
      </c>
      <c r="J22" s="103">
        <v>0</v>
      </c>
      <c r="K22" s="103">
        <v>0</v>
      </c>
      <c r="L22" s="106" t="s">
        <v>57</v>
      </c>
      <c r="M22" s="103">
        <v>1</v>
      </c>
      <c r="N22" s="103">
        <v>0</v>
      </c>
      <c r="O22" s="114">
        <f t="shared" si="19"/>
        <v>-100</v>
      </c>
      <c r="P22" s="115">
        <f>(N22/N$183)*100</f>
        <v>0</v>
      </c>
      <c r="Q22" s="119">
        <v>136</v>
      </c>
      <c r="R22" s="119">
        <v>34</v>
      </c>
      <c r="S22" s="114">
        <f t="shared" si="20"/>
        <v>-75</v>
      </c>
      <c r="T22" s="103">
        <v>565</v>
      </c>
      <c r="U22" s="103">
        <v>255</v>
      </c>
      <c r="V22" s="114">
        <f t="shared" si="21"/>
        <v>-54.86725663716814</v>
      </c>
      <c r="W22" s="115">
        <f>(U22/U$183)*100</f>
        <v>1.1058104484776893E-2</v>
      </c>
      <c r="X22" s="15">
        <v>0.40799999999999997</v>
      </c>
      <c r="Y22" s="15">
        <v>0.10199999999999999</v>
      </c>
      <c r="Z22" s="114">
        <f t="shared" si="22"/>
        <v>-75</v>
      </c>
      <c r="AA22" s="15">
        <v>1.6950000000000001</v>
      </c>
      <c r="AB22" s="15">
        <v>0.76500000000000001</v>
      </c>
      <c r="AC22" s="114">
        <f t="shared" si="23"/>
        <v>-54.86725663716814</v>
      </c>
      <c r="AD22" s="115">
        <f>(AB22/AB$183)*100</f>
        <v>4.9286224105925833E-4</v>
      </c>
    </row>
    <row r="23" spans="1:30">
      <c r="A23" s="5"/>
      <c r="B23" s="108" t="s">
        <v>25</v>
      </c>
      <c r="C23" s="15">
        <v>0</v>
      </c>
      <c r="D23" s="15">
        <v>0</v>
      </c>
      <c r="E23" s="106" t="s">
        <v>57</v>
      </c>
      <c r="F23" s="15">
        <v>0</v>
      </c>
      <c r="G23" s="15">
        <v>0</v>
      </c>
      <c r="H23" s="106" t="s">
        <v>57</v>
      </c>
      <c r="I23" s="115">
        <f>(G23/G$184)*100</f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f>(N23/N$184)*100</f>
        <v>0</v>
      </c>
      <c r="Q23" s="119">
        <v>0</v>
      </c>
      <c r="R23" s="119">
        <v>0</v>
      </c>
      <c r="S23" s="106" t="s">
        <v>57</v>
      </c>
      <c r="T23" s="103">
        <v>0</v>
      </c>
      <c r="U23" s="103">
        <v>0</v>
      </c>
      <c r="V23" s="114" t="e">
        <f t="shared" si="21"/>
        <v>#DIV/0!</v>
      </c>
      <c r="W23" s="115">
        <f>(U23/U$184)*100</f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f>(AB23/AB$184)*100</f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5">
      <c r="A25" s="16">
        <v>4</v>
      </c>
      <c r="B25" s="107" t="s">
        <v>30</v>
      </c>
      <c r="C25" s="12">
        <f>C26+C27+C28+C29+C30</f>
        <v>18.899894891042177</v>
      </c>
      <c r="D25" s="12">
        <f>D26+D27+D28+D29+D30</f>
        <v>21.663097814901398</v>
      </c>
      <c r="E25" s="110">
        <f t="shared" ref="E25:E30" si="24">((D25-C25)/C25)*100</f>
        <v>14.620202597893142</v>
      </c>
      <c r="F25" s="12">
        <f>F26+F27+F28+F29+F30</f>
        <v>117.61404013437938</v>
      </c>
      <c r="G25" s="12">
        <f>G26+G27+G28+G29+G30</f>
        <v>139.76410460220001</v>
      </c>
      <c r="H25" s="110">
        <f t="shared" ref="H25:H30" si="25">((G25-F25)/F25)*100</f>
        <v>18.832840401123178</v>
      </c>
      <c r="I25" s="111">
        <f>(G25/G$179)*100</f>
        <v>9.0999283338636855E-2</v>
      </c>
      <c r="J25" s="22">
        <f>J26+J27+J28+J29+J30</f>
        <v>2140</v>
      </c>
      <c r="K25" s="22">
        <f>K26+K27+K28+K29+K30</f>
        <v>1846</v>
      </c>
      <c r="L25" s="110">
        <f t="shared" ref="L25:L30" si="26">((K25-J25)/J25)*100</f>
        <v>-13.738317757009346</v>
      </c>
      <c r="M25" s="22">
        <f>M26+M27+M28+M29+M30</f>
        <v>11878</v>
      </c>
      <c r="N25" s="22">
        <f>N26+N27+N28+N29+N30</f>
        <v>10587</v>
      </c>
      <c r="O25" s="110">
        <f t="shared" ref="O25:O30" si="27">((N25-M25)/M25)*100</f>
        <v>-10.868833136891732</v>
      </c>
      <c r="P25" s="111">
        <f>(N25/N$179)*100</f>
        <v>8.4879822534065577E-2</v>
      </c>
      <c r="Q25" s="22">
        <f>Q26+Q27+Q28+Q29+Q30</f>
        <v>48509</v>
      </c>
      <c r="R25" s="22">
        <f>R26+R27+R28+R29+R30</f>
        <v>23077</v>
      </c>
      <c r="S25" s="110">
        <f t="shared" ref="S25:S30" si="28">((R25-Q25)/Q25)*100</f>
        <v>-52.427384609041617</v>
      </c>
      <c r="T25" s="22">
        <f>T26+T27+T28+T29+T30</f>
        <v>348970</v>
      </c>
      <c r="U25" s="22">
        <f>U26+U27+U28+U29+U30</f>
        <v>179796</v>
      </c>
      <c r="V25" s="110">
        <f t="shared" ref="V25:V30" si="29">((U25-T25)/T25)*100</f>
        <v>-48.478092672722582</v>
      </c>
      <c r="W25" s="111">
        <f>(U25/U$179)*100</f>
        <v>0.18174435583530477</v>
      </c>
      <c r="X25" s="12">
        <f>X26+X27+X28+X29+X30</f>
        <v>1735.41546515968</v>
      </c>
      <c r="Y25" s="12">
        <f>Y26+Y27+Y28+Y29+Y30</f>
        <v>-1638.960671015323</v>
      </c>
      <c r="Z25" s="110">
        <f t="shared" ref="Z25:Z30" si="30">((Y25-X25)/X25)*100</f>
        <v>-194.44197680147548</v>
      </c>
      <c r="AA25" s="12">
        <f>AA26+AA27+AA28+AA29+AA30</f>
        <v>14583.873811530048</v>
      </c>
      <c r="AB25" s="12">
        <f>AB26+AB27+AB28+AB29+AB30</f>
        <v>9284.6716961791899</v>
      </c>
      <c r="AC25" s="110">
        <f t="shared" ref="AC25:AC30" si="31">((AB25-AA25)/AA25)*100</f>
        <v>-36.336039270727198</v>
      </c>
      <c r="AD25" s="111">
        <f>(AB25/AB$179)*100</f>
        <v>0.31086136374553813</v>
      </c>
    </row>
    <row r="26" spans="1:30">
      <c r="A26" s="5"/>
      <c r="B26" s="108" t="s">
        <v>3</v>
      </c>
      <c r="C26" s="15">
        <v>0.86026339999999923</v>
      </c>
      <c r="D26" s="15">
        <v>1.2239508999999997</v>
      </c>
      <c r="E26" s="114">
        <f t="shared" si="24"/>
        <v>42.276295841483062</v>
      </c>
      <c r="F26" s="15">
        <v>8.6440226999999989</v>
      </c>
      <c r="G26" s="15">
        <v>6.2043887999999994</v>
      </c>
      <c r="H26" s="114">
        <f t="shared" si="25"/>
        <v>-28.223362948827052</v>
      </c>
      <c r="I26" s="115">
        <f>(G26/G$180)*100</f>
        <v>2.9453456145643146E-2</v>
      </c>
      <c r="J26" s="103">
        <v>19</v>
      </c>
      <c r="K26" s="103">
        <v>23</v>
      </c>
      <c r="L26" s="114">
        <f t="shared" si="26"/>
        <v>21.052631578947366</v>
      </c>
      <c r="M26" s="103">
        <v>219</v>
      </c>
      <c r="N26" s="103">
        <v>49</v>
      </c>
      <c r="O26" s="114">
        <f t="shared" si="27"/>
        <v>-77.625570776255699</v>
      </c>
      <c r="P26" s="115">
        <f>(N26/N$180)*100</f>
        <v>7.9841880488110903E-3</v>
      </c>
      <c r="Q26" s="119">
        <v>0</v>
      </c>
      <c r="R26" s="119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1.2786399999999998</v>
      </c>
      <c r="Y26" s="15">
        <v>0.48125000000000001</v>
      </c>
      <c r="Z26" s="114">
        <f t="shared" si="30"/>
        <v>-62.362353750860287</v>
      </c>
      <c r="AA26" s="15">
        <v>4.7771321999999996</v>
      </c>
      <c r="AB26" s="15">
        <v>3.7917858999999998</v>
      </c>
      <c r="AC26" s="114">
        <f t="shared" si="31"/>
        <v>-20.626314256071872</v>
      </c>
      <c r="AD26" s="115">
        <f>(AB26/AB$180)*100</f>
        <v>1.7105684102421106E-2</v>
      </c>
    </row>
    <row r="27" spans="1:30">
      <c r="A27" s="5"/>
      <c r="B27" s="108" t="s">
        <v>4</v>
      </c>
      <c r="C27" s="15">
        <v>13.805104200000006</v>
      </c>
      <c r="D27" s="15">
        <v>15.704828300000004</v>
      </c>
      <c r="E27" s="114">
        <f t="shared" si="24"/>
        <v>13.761026881636992</v>
      </c>
      <c r="F27" s="15">
        <v>71.978087700000003</v>
      </c>
      <c r="G27" s="15">
        <v>82.176824899999986</v>
      </c>
      <c r="H27" s="114">
        <f t="shared" si="25"/>
        <v>14.169225004292496</v>
      </c>
      <c r="I27" s="115">
        <f>(G27/G$181)*100</f>
        <v>0.21439990966313355</v>
      </c>
      <c r="J27" s="103">
        <v>2107</v>
      </c>
      <c r="K27" s="103">
        <v>1821</v>
      </c>
      <c r="L27" s="114">
        <f t="shared" si="26"/>
        <v>-13.573801613668724</v>
      </c>
      <c r="M27" s="103">
        <v>11567</v>
      </c>
      <c r="N27" s="103">
        <v>10471</v>
      </c>
      <c r="O27" s="114">
        <f t="shared" si="27"/>
        <v>-9.4752312613469343</v>
      </c>
      <c r="P27" s="115">
        <f>(N27/N$181)*100</f>
        <v>8.8431689201503488E-2</v>
      </c>
      <c r="Q27" s="119">
        <v>0</v>
      </c>
      <c r="R27" s="119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254.16563650000006</v>
      </c>
      <c r="Y27" s="15">
        <v>268.85908640000002</v>
      </c>
      <c r="Z27" s="114">
        <f t="shared" si="30"/>
        <v>5.7810529001232469</v>
      </c>
      <c r="AA27" s="15">
        <v>1345.0091395000002</v>
      </c>
      <c r="AB27" s="15">
        <v>1604.6355703000002</v>
      </c>
      <c r="AC27" s="114">
        <f t="shared" si="31"/>
        <v>19.302949190108453</v>
      </c>
      <c r="AD27" s="115">
        <f>(AB27/AB$181)*100</f>
        <v>0.16776597771930782</v>
      </c>
    </row>
    <row r="28" spans="1:30">
      <c r="A28" s="5"/>
      <c r="B28" s="108" t="s">
        <v>5</v>
      </c>
      <c r="C28" s="15">
        <v>2.8969920000000049E-3</v>
      </c>
      <c r="D28" s="15">
        <v>0.56458906548739984</v>
      </c>
      <c r="E28" s="114">
        <f t="shared" si="24"/>
        <v>19388.803058047757</v>
      </c>
      <c r="F28" s="15">
        <v>0.77140292212446793</v>
      </c>
      <c r="G28" s="15">
        <v>2.6001494461934</v>
      </c>
      <c r="H28" s="114">
        <f t="shared" si="25"/>
        <v>237.0676168859338</v>
      </c>
      <c r="I28" s="115">
        <f>(G28/G$182)*100</f>
        <v>2.9381239603548889E-3</v>
      </c>
      <c r="J28" s="103">
        <v>0</v>
      </c>
      <c r="K28" s="103">
        <v>0</v>
      </c>
      <c r="L28" s="106" t="s">
        <v>57</v>
      </c>
      <c r="M28" s="103">
        <v>0</v>
      </c>
      <c r="N28" s="103">
        <v>1</v>
      </c>
      <c r="O28" s="106" t="s">
        <v>57</v>
      </c>
      <c r="P28" s="115">
        <f>(N28/N$182)*100</f>
        <v>0.13908205841446453</v>
      </c>
      <c r="Q28" s="118">
        <v>100</v>
      </c>
      <c r="R28" s="118">
        <v>224</v>
      </c>
      <c r="S28" s="114">
        <f t="shared" si="28"/>
        <v>124</v>
      </c>
      <c r="T28" s="103">
        <v>7582</v>
      </c>
      <c r="U28" s="103">
        <v>2940</v>
      </c>
      <c r="V28" s="114">
        <f t="shared" si="29"/>
        <v>-61.223951463993664</v>
      </c>
      <c r="W28" s="115">
        <f>(U28/U$182)*100</f>
        <v>4.9510618688901227E-3</v>
      </c>
      <c r="X28" s="15">
        <v>-4.454600546</v>
      </c>
      <c r="Y28" s="15">
        <v>22.961163799999998</v>
      </c>
      <c r="Z28" s="114">
        <f t="shared" si="30"/>
        <v>-615.44832275966769</v>
      </c>
      <c r="AA28" s="15">
        <v>39.648945754000003</v>
      </c>
      <c r="AB28" s="15">
        <v>142.40481064000002</v>
      </c>
      <c r="AC28" s="114">
        <f t="shared" si="31"/>
        <v>259.16417935433611</v>
      </c>
      <c r="AD28" s="115">
        <f>(AB28/AB$182)*100</f>
        <v>2.1282038960069811E-2</v>
      </c>
    </row>
    <row r="29" spans="1:30">
      <c r="A29" s="5"/>
      <c r="B29" s="108" t="s">
        <v>6</v>
      </c>
      <c r="C29" s="15">
        <v>0.15255440000000001</v>
      </c>
      <c r="D29" s="15">
        <v>0.1010315</v>
      </c>
      <c r="E29" s="114">
        <f t="shared" si="24"/>
        <v>-33.773460483604545</v>
      </c>
      <c r="F29" s="15">
        <v>0.96483124900000006</v>
      </c>
      <c r="G29" s="15">
        <v>0.59186629999999996</v>
      </c>
      <c r="H29" s="114">
        <f t="shared" si="25"/>
        <v>-38.655977341795243</v>
      </c>
      <c r="I29" s="115">
        <f>(G29/G$183)*100</f>
        <v>4.6639589338784634E-2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f>(N29/N$183)*100</f>
        <v>0</v>
      </c>
      <c r="Q29" s="119">
        <v>0</v>
      </c>
      <c r="R29" s="119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f>(U29/U$183)*100</f>
        <v>0</v>
      </c>
      <c r="X29" s="15">
        <v>-0.17099999999999999</v>
      </c>
      <c r="Y29" s="15">
        <v>-1.0019999999999998</v>
      </c>
      <c r="Z29" s="114">
        <f t="shared" si="30"/>
        <v>485.96491228070164</v>
      </c>
      <c r="AA29" s="15">
        <v>-0.69550000000000001</v>
      </c>
      <c r="AB29" s="15">
        <v>-8.2650000000000006</v>
      </c>
      <c r="AC29" s="114">
        <f t="shared" si="31"/>
        <v>1088.3537023723941</v>
      </c>
      <c r="AD29" s="115">
        <f>(AB29/AB$183)*100</f>
        <v>-5.3248449965421834E-3</v>
      </c>
    </row>
    <row r="30" spans="1:30">
      <c r="A30" s="5"/>
      <c r="B30" s="108" t="s">
        <v>25</v>
      </c>
      <c r="C30" s="15">
        <v>4.0790758990421718</v>
      </c>
      <c r="D30" s="15">
        <v>4.0686980494139915</v>
      </c>
      <c r="E30" s="114">
        <f t="shared" si="24"/>
        <v>-0.25441668370566994</v>
      </c>
      <c r="F30" s="15">
        <v>35.255695563254918</v>
      </c>
      <c r="G30" s="15">
        <v>48.190875156006605</v>
      </c>
      <c r="H30" s="114">
        <f t="shared" si="25"/>
        <v>36.68961677282384</v>
      </c>
      <c r="I30" s="115">
        <f>(G30/G$184)*100</f>
        <v>1.0882312066070781</v>
      </c>
      <c r="J30" s="103">
        <v>14</v>
      </c>
      <c r="K30" s="103">
        <v>2</v>
      </c>
      <c r="L30" s="114">
        <f t="shared" si="26"/>
        <v>-85.714285714285708</v>
      </c>
      <c r="M30" s="103">
        <v>92</v>
      </c>
      <c r="N30" s="103">
        <v>66</v>
      </c>
      <c r="O30" s="114">
        <f t="shared" si="27"/>
        <v>-28.260869565217391</v>
      </c>
      <c r="P30" s="115">
        <f>(N30/N$184)*100</f>
        <v>0.47979063681302703</v>
      </c>
      <c r="Q30" s="119">
        <v>48409</v>
      </c>
      <c r="R30" s="119">
        <v>22853</v>
      </c>
      <c r="S30" s="114">
        <f t="shared" si="28"/>
        <v>-52.791836228800427</v>
      </c>
      <c r="T30" s="103">
        <v>341388</v>
      </c>
      <c r="U30" s="103">
        <v>176856</v>
      </c>
      <c r="V30" s="114">
        <f t="shared" si="29"/>
        <v>-48.195015642026085</v>
      </c>
      <c r="W30" s="115">
        <f>(U30/U$184)*100</f>
        <v>0.4748989192408416</v>
      </c>
      <c r="X30" s="15">
        <v>1484.5967892056799</v>
      </c>
      <c r="Y30" s="15">
        <v>-1930.260171215323</v>
      </c>
      <c r="Z30" s="114">
        <f t="shared" si="30"/>
        <v>-230.01915302862074</v>
      </c>
      <c r="AA30" s="15">
        <v>13195.134094076047</v>
      </c>
      <c r="AB30" s="15">
        <v>7542.1045293391908</v>
      </c>
      <c r="AC30" s="114">
        <f t="shared" si="31"/>
        <v>-42.841774281587504</v>
      </c>
      <c r="AD30" s="115">
        <f>(AB30/AB$184)*100</f>
        <v>0.63712594537698941</v>
      </c>
    </row>
    <row r="31" spans="1:30">
      <c r="A31" s="5"/>
      <c r="B31" s="108"/>
      <c r="C31" s="15"/>
      <c r="D31" s="15"/>
      <c r="E31" s="114"/>
      <c r="F31" s="15"/>
      <c r="G31" s="15"/>
      <c r="H31" s="114"/>
      <c r="I31" s="115"/>
      <c r="J31" s="103"/>
      <c r="K31" s="103"/>
      <c r="L31" s="114"/>
      <c r="M31" s="103"/>
      <c r="N31" s="103"/>
      <c r="O31" s="114"/>
      <c r="P31" s="115"/>
      <c r="Q31" s="119"/>
      <c r="R31" s="119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5">
      <c r="A32" s="16">
        <v>5</v>
      </c>
      <c r="B32" s="107" t="s">
        <v>31</v>
      </c>
      <c r="C32" s="12">
        <f>C33+C34+C35+C36+C37</f>
        <v>645.73398055853488</v>
      </c>
      <c r="D32" s="12">
        <f>D33+D34+D35+D36+D37</f>
        <v>509.17696900524453</v>
      </c>
      <c r="E32" s="110">
        <f t="shared" ref="E32:E37" si="32">((D32-C32)/C32)*100</f>
        <v>-21.147564734811358</v>
      </c>
      <c r="F32" s="12">
        <f>F33+F34+F35+F36+F37</f>
        <v>2759.7316590315713</v>
      </c>
      <c r="G32" s="12">
        <f>G33+G34+G35+G36+G37</f>
        <v>4031.5590131732279</v>
      </c>
      <c r="H32" s="110">
        <f t="shared" ref="H32:H37" si="33">((G32-F32)/F32)*100</f>
        <v>46.085181868296523</v>
      </c>
      <c r="I32" s="111">
        <f>(G32/G$179)*100</f>
        <v>2.6249156174997665</v>
      </c>
      <c r="J32" s="22">
        <f>J33+J34+J35+J36+J37</f>
        <v>31107</v>
      </c>
      <c r="K32" s="22">
        <f>K33+K34+K35+K36+K37</f>
        <v>33799</v>
      </c>
      <c r="L32" s="110">
        <f t="shared" ref="L32:L37" si="34">((K32-J32)/J32)*100</f>
        <v>8.6540007072363139</v>
      </c>
      <c r="M32" s="22">
        <f>M33+M34+M35+M36+M37</f>
        <v>219854</v>
      </c>
      <c r="N32" s="22">
        <f>N33+N34+N35+N36+N37</f>
        <v>219967</v>
      </c>
      <c r="O32" s="110">
        <f t="shared" ref="O32:O37" si="35">((N32-M32)/M32)*100</f>
        <v>5.1397745776742748E-2</v>
      </c>
      <c r="P32" s="111">
        <f>(N32/N$179)*100</f>
        <v>1.7635552964343819</v>
      </c>
      <c r="Q32" s="22">
        <f>Q33+Q34+Q35+Q36+Q37</f>
        <v>1874739</v>
      </c>
      <c r="R32" s="22">
        <f>R33+R34+R35+R36+R37</f>
        <v>2843782</v>
      </c>
      <c r="S32" s="110">
        <f t="shared" ref="S32:S37" si="36">((R32-Q32)/Q32)*100</f>
        <v>51.689488510133941</v>
      </c>
      <c r="T32" s="22">
        <f>T33+T34+T35+T36+T37</f>
        <v>7590466</v>
      </c>
      <c r="U32" s="22">
        <f>U33+U34+U35+U36+U37</f>
        <v>14512521</v>
      </c>
      <c r="V32" s="110">
        <f t="shared" ref="V32:V37" si="37">((U32-T32)/T32)*100</f>
        <v>91.194071615629397</v>
      </c>
      <c r="W32" s="111">
        <f>(U32/U$179)*100</f>
        <v>14.669785649799403</v>
      </c>
      <c r="X32" s="12">
        <f>X33+X34+X35+X36+X37</f>
        <v>24956.953525344998</v>
      </c>
      <c r="Y32" s="12">
        <f>Y33+Y34+Y35+Y36+Y37</f>
        <v>38270.081101067495</v>
      </c>
      <c r="Z32" s="110">
        <f t="shared" ref="Z32:Z37" si="38">((Y32-X32)/X32)*100</f>
        <v>53.344361771569467</v>
      </c>
      <c r="AA32" s="12">
        <f>AA33+AA34+AA35+AA36+AA37</f>
        <v>132314.18639454155</v>
      </c>
      <c r="AB32" s="12">
        <f>AB33+AB34+AB35+AB36+AB37</f>
        <v>223097.56362350305</v>
      </c>
      <c r="AC32" s="110">
        <f t="shared" ref="AC32:AC37" si="39">((AB32-AA32)/AA32)*100</f>
        <v>68.611975558130055</v>
      </c>
      <c r="AD32" s="111">
        <f>(AB32/AB$179)*100</f>
        <v>7.4695600604649153</v>
      </c>
    </row>
    <row r="33" spans="1:30">
      <c r="A33" s="5"/>
      <c r="B33" s="108" t="s">
        <v>3</v>
      </c>
      <c r="C33" s="15">
        <v>1.971314061</v>
      </c>
      <c r="D33" s="15">
        <v>17.893761215809999</v>
      </c>
      <c r="E33" s="114">
        <f t="shared" si="32"/>
        <v>807.70727860242243</v>
      </c>
      <c r="F33" s="15">
        <v>25.681968752879971</v>
      </c>
      <c r="G33" s="15">
        <v>140.02568934780999</v>
      </c>
      <c r="H33" s="114">
        <f t="shared" si="33"/>
        <v>445.22957603126719</v>
      </c>
      <c r="I33" s="115">
        <f>(G33/G$180)*100</f>
        <v>0.66472953797949808</v>
      </c>
      <c r="J33" s="103">
        <v>46</v>
      </c>
      <c r="K33" s="103">
        <v>263</v>
      </c>
      <c r="L33" s="114">
        <f t="shared" si="34"/>
        <v>471.73913043478262</v>
      </c>
      <c r="M33" s="103">
        <v>476</v>
      </c>
      <c r="N33" s="103">
        <v>1929</v>
      </c>
      <c r="O33" s="114">
        <f t="shared" si="35"/>
        <v>305.25210084033614</v>
      </c>
      <c r="P33" s="115">
        <f>(N33/N$180)*100</f>
        <v>0.31431630094197127</v>
      </c>
      <c r="Q33" s="120">
        <v>0</v>
      </c>
      <c r="R33" s="120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9.4542131999999999</v>
      </c>
      <c r="Y33" s="15">
        <v>32.340615200000002</v>
      </c>
      <c r="Z33" s="114">
        <f t="shared" si="38"/>
        <v>242.07622057856705</v>
      </c>
      <c r="AA33" s="15">
        <v>88.130571400000008</v>
      </c>
      <c r="AB33" s="15">
        <v>221.87701089999999</v>
      </c>
      <c r="AC33" s="114">
        <f t="shared" si="39"/>
        <v>151.75941489470469</v>
      </c>
      <c r="AD33" s="115">
        <f>(AB33/AB$180)*100</f>
        <v>1.0009420779914933</v>
      </c>
    </row>
    <row r="34" spans="1:30">
      <c r="A34" s="5"/>
      <c r="B34" s="108" t="s">
        <v>4</v>
      </c>
      <c r="C34" s="15">
        <v>170.1570557947349</v>
      </c>
      <c r="D34" s="15">
        <v>273.04072201443455</v>
      </c>
      <c r="E34" s="114">
        <f t="shared" si="32"/>
        <v>60.463943583868193</v>
      </c>
      <c r="F34" s="15">
        <v>1033.1112319008917</v>
      </c>
      <c r="G34" s="15">
        <v>1566.6181488118978</v>
      </c>
      <c r="H34" s="114">
        <f t="shared" si="33"/>
        <v>51.640801148717586</v>
      </c>
      <c r="I34" s="115">
        <f>(G34/G$181)*100</f>
        <v>4.0873176834299478</v>
      </c>
      <c r="J34" s="103">
        <v>31022</v>
      </c>
      <c r="K34" s="103">
        <v>33525</v>
      </c>
      <c r="L34" s="114">
        <f t="shared" si="34"/>
        <v>8.0684675391657539</v>
      </c>
      <c r="M34" s="103">
        <v>219279</v>
      </c>
      <c r="N34" s="103">
        <v>217938</v>
      </c>
      <c r="O34" s="114">
        <f t="shared" si="35"/>
        <v>-0.61154966959900392</v>
      </c>
      <c r="P34" s="115">
        <f>(N34/N$181)*100</f>
        <v>1.8405716246010186</v>
      </c>
      <c r="Q34" s="121">
        <v>0</v>
      </c>
      <c r="R34" s="121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4547.9691232610003</v>
      </c>
      <c r="Y34" s="15">
        <v>4782.2803791420001</v>
      </c>
      <c r="Z34" s="114">
        <f t="shared" si="38"/>
        <v>5.151997507691811</v>
      </c>
      <c r="AA34" s="15">
        <v>46976.444651109559</v>
      </c>
      <c r="AB34" s="15">
        <v>32874.357024795499</v>
      </c>
      <c r="AC34" s="114">
        <f t="shared" si="39"/>
        <v>-30.019486853569234</v>
      </c>
      <c r="AD34" s="115">
        <f>(AB34/AB$181)*100</f>
        <v>3.4370412511342368</v>
      </c>
    </row>
    <row r="35" spans="1:30">
      <c r="A35" s="5"/>
      <c r="B35" s="108" t="s">
        <v>5</v>
      </c>
      <c r="C35" s="15">
        <v>461.12394466380005</v>
      </c>
      <c r="D35" s="15">
        <v>189.10109408899996</v>
      </c>
      <c r="E35" s="114">
        <f t="shared" si="32"/>
        <v>-58.991265520407687</v>
      </c>
      <c r="F35" s="15">
        <v>1614.4948202097999</v>
      </c>
      <c r="G35" s="15">
        <v>2144.1926748925202</v>
      </c>
      <c r="H35" s="114">
        <f t="shared" si="33"/>
        <v>32.808891552460189</v>
      </c>
      <c r="I35" s="115">
        <f>(G35/G$182)*100</f>
        <v>2.422900684782626</v>
      </c>
      <c r="J35" s="103">
        <v>4</v>
      </c>
      <c r="K35" s="103">
        <v>4</v>
      </c>
      <c r="L35" s="114">
        <f t="shared" si="34"/>
        <v>0</v>
      </c>
      <c r="M35" s="103">
        <v>37</v>
      </c>
      <c r="N35" s="103">
        <v>48</v>
      </c>
      <c r="O35" s="114">
        <f t="shared" si="35"/>
        <v>29.72972972972973</v>
      </c>
      <c r="P35" s="115">
        <f>(N35/N$182)*100</f>
        <v>6.6759388038942973</v>
      </c>
      <c r="Q35" s="119">
        <v>1356309</v>
      </c>
      <c r="R35" s="119">
        <v>2303381</v>
      </c>
      <c r="S35" s="114">
        <f t="shared" si="36"/>
        <v>69.827155906213108</v>
      </c>
      <c r="T35" s="103">
        <v>4789737</v>
      </c>
      <c r="U35" s="103">
        <v>10833093</v>
      </c>
      <c r="V35" s="114">
        <f t="shared" si="37"/>
        <v>126.17302369629061</v>
      </c>
      <c r="W35" s="115">
        <f>(U35/U$182)*100</f>
        <v>18.243303970898133</v>
      </c>
      <c r="X35" s="15">
        <v>9148.6045075999991</v>
      </c>
      <c r="Y35" s="15">
        <v>13504.731263799998</v>
      </c>
      <c r="Z35" s="114">
        <f t="shared" si="38"/>
        <v>47.615204620346681</v>
      </c>
      <c r="AA35" s="15">
        <v>31390.004598000003</v>
      </c>
      <c r="AB35" s="15">
        <v>67304.995251400003</v>
      </c>
      <c r="AC35" s="114">
        <f t="shared" si="39"/>
        <v>114.41537238796171</v>
      </c>
      <c r="AD35" s="115">
        <f>(AB35/AB$182)*100</f>
        <v>10.058561397681224</v>
      </c>
    </row>
    <row r="36" spans="1:30">
      <c r="A36" s="5"/>
      <c r="B36" s="108" t="s">
        <v>6</v>
      </c>
      <c r="C36" s="15">
        <v>0</v>
      </c>
      <c r="D36" s="15">
        <v>0</v>
      </c>
      <c r="E36" s="106" t="s">
        <v>57</v>
      </c>
      <c r="F36" s="15">
        <v>1.0364560000000003E-3</v>
      </c>
      <c r="G36" s="15">
        <v>0</v>
      </c>
      <c r="H36" s="114">
        <f t="shared" si="33"/>
        <v>-100</v>
      </c>
      <c r="I36" s="115">
        <f>(G36/G$183)*100</f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f>(N36/N$183)*100</f>
        <v>0</v>
      </c>
      <c r="Q36" s="119">
        <v>0</v>
      </c>
      <c r="R36" s="119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f>(U36/U$183)*100</f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f>(AB36/AB$183)*100</f>
        <v>0</v>
      </c>
    </row>
    <row r="37" spans="1:30">
      <c r="A37" s="5"/>
      <c r="B37" s="108" t="s">
        <v>25</v>
      </c>
      <c r="C37" s="15">
        <v>12.481666038999998</v>
      </c>
      <c r="D37" s="15">
        <v>29.141391686000016</v>
      </c>
      <c r="E37" s="114">
        <f t="shared" si="32"/>
        <v>133.4735731187273</v>
      </c>
      <c r="F37" s="15">
        <v>86.442601711999998</v>
      </c>
      <c r="G37" s="15">
        <v>180.72250012099997</v>
      </c>
      <c r="H37" s="114">
        <f t="shared" si="33"/>
        <v>109.06647479573952</v>
      </c>
      <c r="I37" s="115">
        <f>(G37/G$184)*100</f>
        <v>4.0810187350003035</v>
      </c>
      <c r="J37" s="103">
        <v>35</v>
      </c>
      <c r="K37" s="103">
        <v>7</v>
      </c>
      <c r="L37" s="114">
        <f t="shared" si="34"/>
        <v>-80</v>
      </c>
      <c r="M37" s="103">
        <v>62</v>
      </c>
      <c r="N37" s="103">
        <v>52</v>
      </c>
      <c r="O37" s="114">
        <f t="shared" si="35"/>
        <v>-16.129032258064516</v>
      </c>
      <c r="P37" s="115">
        <f>(N37/N$184)*100</f>
        <v>0.37801686536783946</v>
      </c>
      <c r="Q37" s="118">
        <v>518430</v>
      </c>
      <c r="R37" s="118">
        <v>540401</v>
      </c>
      <c r="S37" s="114">
        <f t="shared" si="36"/>
        <v>4.2379877707694389</v>
      </c>
      <c r="T37" s="103">
        <v>2800729</v>
      </c>
      <c r="U37" s="103">
        <v>3679428</v>
      </c>
      <c r="V37" s="114">
        <f t="shared" si="37"/>
        <v>31.373938713813438</v>
      </c>
      <c r="W37" s="115">
        <f>(U37/U$184)*100</f>
        <v>9.8801080009979394</v>
      </c>
      <c r="X37" s="15">
        <v>11250.925681283999</v>
      </c>
      <c r="Y37" s="15">
        <v>19950.728842925495</v>
      </c>
      <c r="Z37" s="114">
        <f t="shared" si="38"/>
        <v>77.325221124815386</v>
      </c>
      <c r="AA37" s="15">
        <v>53859.606574031997</v>
      </c>
      <c r="AB37" s="15">
        <v>122696.33433640754</v>
      </c>
      <c r="AC37" s="114">
        <f t="shared" si="39"/>
        <v>127.80770625896972</v>
      </c>
      <c r="AD37" s="115">
        <f>(AB37/AB$184)*100</f>
        <v>10.364881274752635</v>
      </c>
    </row>
    <row r="38" spans="1:30">
      <c r="A38" s="5"/>
      <c r="B38" s="108"/>
      <c r="C38" s="15"/>
      <c r="D38" s="15"/>
      <c r="E38" s="114"/>
      <c r="F38" s="15"/>
      <c r="G38" s="15"/>
      <c r="H38" s="114"/>
      <c r="I38" s="115"/>
      <c r="J38" s="103"/>
      <c r="K38" s="103"/>
      <c r="L38" s="114"/>
      <c r="M38" s="103"/>
      <c r="N38" s="103"/>
      <c r="O38" s="114"/>
      <c r="P38" s="115"/>
      <c r="Q38" s="118"/>
      <c r="R38" s="118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5">
      <c r="A39" s="16">
        <v>6</v>
      </c>
      <c r="B39" s="107" t="s">
        <v>14</v>
      </c>
      <c r="C39" s="12">
        <f>C40+C41+C42+C43+C44</f>
        <v>50.496293609778199</v>
      </c>
      <c r="D39" s="12">
        <f>D40+D41+D42+D43+D44</f>
        <v>68.357932574879811</v>
      </c>
      <c r="E39" s="110">
        <f t="shared" ref="E39:E44" si="40">((D39-C39)/C39)*100</f>
        <v>35.372178210011931</v>
      </c>
      <c r="F39" s="12">
        <f>F40+F41+F42+F43+F44</f>
        <v>368.5009725502407</v>
      </c>
      <c r="G39" s="12">
        <f>G40+G41+G42+G43+G44</f>
        <v>447.30955341391842</v>
      </c>
      <c r="H39" s="110">
        <f t="shared" ref="H39:H44" si="41">((G39-F39)/F39)*100</f>
        <v>21.386261294855363</v>
      </c>
      <c r="I39" s="111">
        <f>(G39/G$179)*100</f>
        <v>0.29123964917206324</v>
      </c>
      <c r="J39" s="22">
        <f>J40+J41+J42+J43+J44</f>
        <v>8421</v>
      </c>
      <c r="K39" s="22">
        <f>K40+K41+K42+K43+K44</f>
        <v>8831</v>
      </c>
      <c r="L39" s="110">
        <f t="shared" ref="L39:L41" si="42">((K39-J39)/J39)*100</f>
        <v>4.8687804298776864</v>
      </c>
      <c r="M39" s="22">
        <f>M40+M41+M42+M43+M44</f>
        <v>56522</v>
      </c>
      <c r="N39" s="22">
        <f>N40+N41+N42+N43+N44</f>
        <v>59141</v>
      </c>
      <c r="O39" s="110">
        <f t="shared" ref="O39:O44" si="43">((N39-M39)/M39)*100</f>
        <v>4.633593998796929</v>
      </c>
      <c r="P39" s="111">
        <f>(N39/N$179)*100</f>
        <v>0.47415486771391069</v>
      </c>
      <c r="Q39" s="22">
        <f>Q40+Q41+Q42+Q43+Q44</f>
        <v>202036</v>
      </c>
      <c r="R39" s="22">
        <f>R40+R41+R42+R43+R44</f>
        <v>21358</v>
      </c>
      <c r="S39" s="110">
        <f t="shared" ref="S39:S44" si="44">((R39-Q39)/Q39)*100</f>
        <v>-89.428616682175459</v>
      </c>
      <c r="T39" s="22">
        <f>T40+T41+T42+T43+T44</f>
        <v>1252863</v>
      </c>
      <c r="U39" s="22">
        <f>U40+U41+U42+U43+U44</f>
        <v>262827</v>
      </c>
      <c r="V39" s="110">
        <f t="shared" ref="V39:V44" si="45">((U39-T39)/T39)*100</f>
        <v>-79.021888267112999</v>
      </c>
      <c r="W39" s="111">
        <f>(U39/U$179)*100</f>
        <v>0.2656751196418477</v>
      </c>
      <c r="X39" s="12">
        <f>X40+X41+X42+X43+X44</f>
        <v>4845.2510452000006</v>
      </c>
      <c r="Y39" s="12">
        <f>Y40+Y41+Y42+Y43+Y44</f>
        <v>2030.0169025090001</v>
      </c>
      <c r="Z39" s="110">
        <f t="shared" ref="Z39:Z44" si="46">((Y39-X39)/X39)*100</f>
        <v>-58.102957234381947</v>
      </c>
      <c r="AA39" s="12">
        <f>AA40+AA41+AA42+AA43+AA44</f>
        <v>32982.089745457008</v>
      </c>
      <c r="AB39" s="12">
        <f>AB40+AB41+AB42+AB43+AB44</f>
        <v>17864.263422513999</v>
      </c>
      <c r="AC39" s="110">
        <f t="shared" ref="AC39:AC44" si="47">((AB39-AA39)/AA39)*100</f>
        <v>-45.836471974991689</v>
      </c>
      <c r="AD39" s="111">
        <f>(AB39/AB$179)*100</f>
        <v>0.59811584852456579</v>
      </c>
    </row>
    <row r="40" spans="1:30">
      <c r="A40" s="5"/>
      <c r="B40" s="108" t="s">
        <v>3</v>
      </c>
      <c r="C40" s="15">
        <v>1.803821875000005</v>
      </c>
      <c r="D40" s="15">
        <v>3.9015755830000018</v>
      </c>
      <c r="E40" s="114">
        <f t="shared" si="40"/>
        <v>116.29494780353471</v>
      </c>
      <c r="F40" s="15">
        <v>68.474672489</v>
      </c>
      <c r="G40" s="15">
        <v>34.192344622999997</v>
      </c>
      <c r="H40" s="114">
        <f t="shared" si="41"/>
        <v>-50.065705493527155</v>
      </c>
      <c r="I40" s="115">
        <f>(G40/G$180)*100</f>
        <v>0.16231779718096453</v>
      </c>
      <c r="J40" s="103">
        <v>85</v>
      </c>
      <c r="K40" s="103">
        <v>38</v>
      </c>
      <c r="L40" s="114">
        <f t="shared" si="42"/>
        <v>-55.294117647058826</v>
      </c>
      <c r="M40" s="103">
        <v>2615</v>
      </c>
      <c r="N40" s="103">
        <v>258</v>
      </c>
      <c r="O40" s="114">
        <f t="shared" si="43"/>
        <v>-90.133843212237096</v>
      </c>
      <c r="P40" s="115">
        <f>(N40/N$180)*100</f>
        <v>4.2039194216188999E-2</v>
      </c>
      <c r="Q40" s="119">
        <v>0</v>
      </c>
      <c r="R40" s="119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17.119868999999962</v>
      </c>
      <c r="Y40" s="15">
        <v>10.448755599999995</v>
      </c>
      <c r="Z40" s="114">
        <f t="shared" si="46"/>
        <v>-38.967082049517913</v>
      </c>
      <c r="AA40" s="15">
        <v>470.8232337</v>
      </c>
      <c r="AB40" s="15">
        <v>83.724993699999999</v>
      </c>
      <c r="AC40" s="114">
        <f t="shared" si="47"/>
        <v>-82.217319004833129</v>
      </c>
      <c r="AD40" s="115">
        <f>(AB40/AB$180)*100</f>
        <v>0.37770415616277203</v>
      </c>
    </row>
    <row r="41" spans="1:30">
      <c r="A41" s="5"/>
      <c r="B41" s="108" t="s">
        <v>4</v>
      </c>
      <c r="C41" s="15">
        <v>38.271261476779863</v>
      </c>
      <c r="D41" s="15">
        <v>50.146427070879838</v>
      </c>
      <c r="E41" s="114">
        <f t="shared" si="40"/>
        <v>31.02893695130728</v>
      </c>
      <c r="F41" s="15">
        <v>240.30808986719282</v>
      </c>
      <c r="G41" s="15">
        <v>324.58202029791829</v>
      </c>
      <c r="H41" s="114">
        <f t="shared" si="41"/>
        <v>35.069119178343009</v>
      </c>
      <c r="I41" s="115">
        <f>(G41/G$181)*100</f>
        <v>0.846836756163733</v>
      </c>
      <c r="J41" s="103">
        <v>8336</v>
      </c>
      <c r="K41" s="103">
        <v>8790</v>
      </c>
      <c r="L41" s="114">
        <f t="shared" si="42"/>
        <v>5.4462571976967373</v>
      </c>
      <c r="M41" s="103">
        <v>53897</v>
      </c>
      <c r="N41" s="103">
        <v>58873</v>
      </c>
      <c r="O41" s="114">
        <f t="shared" si="43"/>
        <v>9.232424810286286</v>
      </c>
      <c r="P41" s="115">
        <f>(N41/N$181)*100</f>
        <v>0.49720550457073004</v>
      </c>
      <c r="Q41" s="119">
        <v>0</v>
      </c>
      <c r="R41" s="119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991.33983830000011</v>
      </c>
      <c r="Y41" s="15">
        <v>1294.8425890000001</v>
      </c>
      <c r="Z41" s="114">
        <f t="shared" si="46"/>
        <v>30.615409466491521</v>
      </c>
      <c r="AA41" s="15">
        <v>5642.4390075000001</v>
      </c>
      <c r="AB41" s="15">
        <v>9444.2516529999994</v>
      </c>
      <c r="AC41" s="114">
        <f t="shared" si="47"/>
        <v>67.378887754862433</v>
      </c>
      <c r="AD41" s="115">
        <f>(AB41/AB$181)*100</f>
        <v>0.987404331375075</v>
      </c>
    </row>
    <row r="42" spans="1:30" ht="14.25" customHeight="1">
      <c r="A42" s="5"/>
      <c r="B42" s="108" t="s">
        <v>5</v>
      </c>
      <c r="C42" s="15">
        <v>10.192536297999016</v>
      </c>
      <c r="D42" s="15">
        <v>13.764051332999971</v>
      </c>
      <c r="E42" s="114">
        <f t="shared" si="40"/>
        <v>35.040493657129382</v>
      </c>
      <c r="F42" s="15">
        <v>57.796106999051624</v>
      </c>
      <c r="G42" s="15">
        <v>87.21126783099993</v>
      </c>
      <c r="H42" s="114">
        <f t="shared" si="41"/>
        <v>50.89470962539221</v>
      </c>
      <c r="I42" s="115">
        <f>(G42/G$182)*100</f>
        <v>9.8547226199754909E-2</v>
      </c>
      <c r="J42" s="103">
        <v>0</v>
      </c>
      <c r="K42" s="103">
        <v>3</v>
      </c>
      <c r="L42" s="106" t="s">
        <v>57</v>
      </c>
      <c r="M42" s="103">
        <v>7</v>
      </c>
      <c r="N42" s="103">
        <v>8</v>
      </c>
      <c r="O42" s="114">
        <f t="shared" si="43"/>
        <v>14.285714285714285</v>
      </c>
      <c r="P42" s="115">
        <f>(N42/N$182)*100</f>
        <v>1.1126564673157162</v>
      </c>
      <c r="Q42" s="119">
        <v>39151</v>
      </c>
      <c r="R42" s="119">
        <v>4350</v>
      </c>
      <c r="S42" s="114">
        <f t="shared" si="44"/>
        <v>-88.889172690352737</v>
      </c>
      <c r="T42" s="103">
        <v>67411</v>
      </c>
      <c r="U42" s="103">
        <v>41572</v>
      </c>
      <c r="V42" s="114">
        <f t="shared" si="45"/>
        <v>-38.330539526190087</v>
      </c>
      <c r="W42" s="115">
        <f>(U42/U$182)*100</f>
        <v>7.0008688439966049E-2</v>
      </c>
      <c r="X42" s="15">
        <v>597.68133790000002</v>
      </c>
      <c r="Y42" s="15">
        <v>636.70875790900004</v>
      </c>
      <c r="Z42" s="114">
        <f t="shared" si="46"/>
        <v>6.5298040166564197</v>
      </c>
      <c r="AA42" s="15">
        <v>3258.7475042570022</v>
      </c>
      <c r="AB42" s="15">
        <v>4401.9479758140005</v>
      </c>
      <c r="AC42" s="114">
        <f t="shared" si="47"/>
        <v>35.080977279264516</v>
      </c>
      <c r="AD42" s="115">
        <f>(AB42/AB$182)*100</f>
        <v>0.65785999714787435</v>
      </c>
    </row>
    <row r="43" spans="1:30">
      <c r="A43" s="5"/>
      <c r="B43" s="108" t="s">
        <v>6</v>
      </c>
      <c r="C43" s="15">
        <v>0</v>
      </c>
      <c r="D43" s="15">
        <v>0</v>
      </c>
      <c r="E43" s="106" t="s">
        <v>57</v>
      </c>
      <c r="F43" s="15">
        <v>0</v>
      </c>
      <c r="G43" s="15">
        <v>0</v>
      </c>
      <c r="H43" s="106" t="s">
        <v>57</v>
      </c>
      <c r="I43" s="115">
        <f>(G43/G$183)*100</f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f>(N43/N$183)*100</f>
        <v>0</v>
      </c>
      <c r="Q43" s="121">
        <v>0</v>
      </c>
      <c r="R43" s="121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f>(U43/U$183)*100</f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f>(AB43/AB$183)*100</f>
        <v>0</v>
      </c>
    </row>
    <row r="44" spans="1:30">
      <c r="A44" s="5"/>
      <c r="B44" s="108" t="s">
        <v>25</v>
      </c>
      <c r="C44" s="15">
        <v>0.22867395999931656</v>
      </c>
      <c r="D44" s="15">
        <v>0.54587858799999767</v>
      </c>
      <c r="E44" s="114">
        <f t="shared" si="40"/>
        <v>138.7148007589623</v>
      </c>
      <c r="F44" s="15">
        <v>1.9221031949962242</v>
      </c>
      <c r="G44" s="15">
        <v>1.3239206620002002</v>
      </c>
      <c r="H44" s="114">
        <f t="shared" si="41"/>
        <v>-31.121249605810007</v>
      </c>
      <c r="I44" s="115">
        <f>(G44/G$184)*100</f>
        <v>2.9896360561963022E-2</v>
      </c>
      <c r="J44" s="103">
        <v>0</v>
      </c>
      <c r="K44" s="103">
        <v>0</v>
      </c>
      <c r="L44" s="106" t="s">
        <v>57</v>
      </c>
      <c r="M44" s="103">
        <v>3</v>
      </c>
      <c r="N44" s="103">
        <v>2</v>
      </c>
      <c r="O44" s="114">
        <f t="shared" si="43"/>
        <v>-33.333333333333329</v>
      </c>
      <c r="P44" s="115">
        <f>(N44/N$184)*100</f>
        <v>1.4539110206455364E-2</v>
      </c>
      <c r="Q44" s="119">
        <v>162885</v>
      </c>
      <c r="R44" s="119">
        <v>17008</v>
      </c>
      <c r="S44" s="114">
        <f t="shared" si="44"/>
        <v>-89.558277312214145</v>
      </c>
      <c r="T44" s="103">
        <v>1185452</v>
      </c>
      <c r="U44" s="103">
        <v>221255</v>
      </c>
      <c r="V44" s="114">
        <f t="shared" si="45"/>
        <v>-81.335811150514729</v>
      </c>
      <c r="W44" s="115">
        <f>(U44/U$184)*100</f>
        <v>0.59412041647799574</v>
      </c>
      <c r="X44" s="15">
        <v>3239.11</v>
      </c>
      <c r="Y44" s="15">
        <v>88.016800000000003</v>
      </c>
      <c r="Z44" s="114">
        <f t="shared" si="46"/>
        <v>-97.282685676003595</v>
      </c>
      <c r="AA44" s="15">
        <v>23610.080000000002</v>
      </c>
      <c r="AB44" s="15">
        <v>3934.3388</v>
      </c>
      <c r="AC44" s="114">
        <f t="shared" si="47"/>
        <v>-83.3361903051578</v>
      </c>
      <c r="AD44" s="115">
        <f>(AB44/AB$184)*100</f>
        <v>0.33235674706340806</v>
      </c>
    </row>
    <row r="45" spans="1:30">
      <c r="A45" s="5"/>
      <c r="B45" s="108"/>
      <c r="C45" s="15"/>
      <c r="D45" s="11"/>
      <c r="E45" s="114"/>
      <c r="F45" s="15"/>
      <c r="G45" s="11"/>
      <c r="H45" s="114"/>
      <c r="I45" s="115"/>
      <c r="J45" s="103"/>
      <c r="K45" s="103"/>
      <c r="L45" s="114"/>
      <c r="M45" s="103"/>
      <c r="N45" s="103"/>
      <c r="O45" s="114"/>
      <c r="P45" s="115"/>
      <c r="Q45" s="103"/>
      <c r="R45" s="103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5">
      <c r="A46" s="16">
        <v>7</v>
      </c>
      <c r="B46" s="107" t="s">
        <v>18</v>
      </c>
      <c r="C46" s="12">
        <f>C47+C48+C49+C50+C51</f>
        <v>148.10000654899997</v>
      </c>
      <c r="D46" s="12">
        <f>D47+D48+D49+D50+D51</f>
        <v>175.44265296200044</v>
      </c>
      <c r="E46" s="110">
        <f t="shared" ref="E46:E51" si="48">((D46-C46)/C46)*100</f>
        <v>18.46228575550667</v>
      </c>
      <c r="F46" s="12">
        <f>F47+F48+F49+F50+F51</f>
        <v>1119.2163494901861</v>
      </c>
      <c r="G46" s="12">
        <f>G47+G48+G49+G50+G51</f>
        <v>1508.970235912999</v>
      </c>
      <c r="H46" s="110">
        <f t="shared" ref="H46:H51" si="49">((G46-F46)/F46)*100</f>
        <v>34.823819952268352</v>
      </c>
      <c r="I46" s="111">
        <f>(G46/G$179)*100</f>
        <v>0.98247837267119908</v>
      </c>
      <c r="J46" s="22">
        <f>J47+J48+J49+J50+J51</f>
        <v>14724</v>
      </c>
      <c r="K46" s="22">
        <f>K47+K48+K49+K50+K51</f>
        <v>10659</v>
      </c>
      <c r="L46" s="110">
        <f t="shared" ref="L46:L51" si="50">((K46-J46)/J46)*100</f>
        <v>-27.607986960065201</v>
      </c>
      <c r="M46" s="22">
        <f>M47+M48+M49+M50+M51</f>
        <v>84967</v>
      </c>
      <c r="N46" s="22">
        <f>N47+N48+N49+N50+N51</f>
        <v>78188</v>
      </c>
      <c r="O46" s="110">
        <f t="shared" ref="O46:O51" si="51">((N46-M46)/M46)*100</f>
        <v>-7.9783916108606867</v>
      </c>
      <c r="P46" s="111">
        <f>(N46/N$179)*100</f>
        <v>0.62686158159001792</v>
      </c>
      <c r="Q46" s="22">
        <f>Q47+Q48+Q49+Q50+Q51</f>
        <v>36352</v>
      </c>
      <c r="R46" s="22">
        <f>R47+R48+R49+R50+R51</f>
        <v>67035</v>
      </c>
      <c r="S46" s="110">
        <f t="shared" ref="S46:S51" si="52">((R46-Q46)/Q46)*100</f>
        <v>84.405259683098592</v>
      </c>
      <c r="T46" s="22">
        <f>T47+T48+T49+T50+T51</f>
        <v>4225352</v>
      </c>
      <c r="U46" s="22">
        <f>U47+U48+U49+U50+U51</f>
        <v>3699733</v>
      </c>
      <c r="V46" s="110">
        <f t="shared" ref="V46:V51" si="53">((U46-T46)/T46)*100</f>
        <v>-12.439649998390667</v>
      </c>
      <c r="W46" s="111">
        <f>(U46/U$179)*100</f>
        <v>3.7398250842489245</v>
      </c>
      <c r="X46" s="12">
        <f>X47+X48+X49+X50+X51</f>
        <v>4011.3903387999999</v>
      </c>
      <c r="Y46" s="12">
        <f>Y47+Y48+Y49+Y50+Y51</f>
        <v>3238.3696017439997</v>
      </c>
      <c r="Z46" s="110">
        <f t="shared" ref="Z46:Z51" si="54">((Y46-X46)/X46)*100</f>
        <v>-19.270643636421777</v>
      </c>
      <c r="AA46" s="12">
        <f>AA47+AA48+AA49+AA50+AA51</f>
        <v>121032.65032818497</v>
      </c>
      <c r="AB46" s="12">
        <f>AB47+AB48+AB49+AB50+AB51</f>
        <v>93609.969237911995</v>
      </c>
      <c r="AC46" s="110">
        <f t="shared" ref="AC46:AC51" si="55">((AB46-AA46)/AA46)*100</f>
        <v>-22.657259025490443</v>
      </c>
      <c r="AD46" s="111">
        <f>(AB46/AB$179)*100</f>
        <v>3.1341681913696804</v>
      </c>
    </row>
    <row r="47" spans="1:30">
      <c r="A47" s="5"/>
      <c r="B47" s="108" t="s">
        <v>3</v>
      </c>
      <c r="C47" s="15">
        <v>47.473330445999999</v>
      </c>
      <c r="D47" s="15">
        <v>30.169189487999997</v>
      </c>
      <c r="E47" s="114">
        <f t="shared" si="48"/>
        <v>-36.450235943911977</v>
      </c>
      <c r="F47" s="15">
        <v>263.62290164099983</v>
      </c>
      <c r="G47" s="15">
        <v>212.8933643150001</v>
      </c>
      <c r="H47" s="114">
        <f t="shared" si="49"/>
        <v>-19.243220907674754</v>
      </c>
      <c r="I47" s="115">
        <f>(G47/G$180)*100</f>
        <v>1.0106467488868986</v>
      </c>
      <c r="J47" s="103">
        <v>347</v>
      </c>
      <c r="K47" s="103">
        <v>243</v>
      </c>
      <c r="L47" s="114">
        <f t="shared" si="50"/>
        <v>-29.971181556195965</v>
      </c>
      <c r="M47" s="103">
        <v>2354</v>
      </c>
      <c r="N47" s="103">
        <v>1947</v>
      </c>
      <c r="O47" s="114">
        <f t="shared" si="51"/>
        <v>-17.289719626168225</v>
      </c>
      <c r="P47" s="115">
        <f>(N47/N$180)*100</f>
        <v>0.31724926798031</v>
      </c>
      <c r="Q47" s="119">
        <v>0</v>
      </c>
      <c r="R47" s="119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53.296052199999977</v>
      </c>
      <c r="Y47" s="15">
        <v>32.224018624000109</v>
      </c>
      <c r="Z47" s="114">
        <f t="shared" si="54"/>
        <v>-39.537700647928808</v>
      </c>
      <c r="AA47" s="15">
        <v>288.19678598499979</v>
      </c>
      <c r="AB47" s="15">
        <v>238.78289727200016</v>
      </c>
      <c r="AC47" s="114">
        <f t="shared" si="55"/>
        <v>-17.145884727379144</v>
      </c>
      <c r="AD47" s="115">
        <f>(AB47/AB$180)*100</f>
        <v>1.07720871312795</v>
      </c>
    </row>
    <row r="48" spans="1:30">
      <c r="A48" s="5"/>
      <c r="B48" s="108" t="s">
        <v>4</v>
      </c>
      <c r="C48" s="15">
        <v>67.878433869999952</v>
      </c>
      <c r="D48" s="15">
        <v>76.759405952000435</v>
      </c>
      <c r="E48" s="114">
        <f t="shared" si="48"/>
        <v>13.083643177462262</v>
      </c>
      <c r="F48" s="15">
        <v>355.80271860099981</v>
      </c>
      <c r="G48" s="15">
        <v>532.27973709199898</v>
      </c>
      <c r="H48" s="114">
        <f t="shared" si="49"/>
        <v>49.599682426514001</v>
      </c>
      <c r="I48" s="115">
        <f>(G48/G$181)*100</f>
        <v>1.3887215487689291</v>
      </c>
      <c r="J48" s="103">
        <v>14368</v>
      </c>
      <c r="K48" s="103">
        <v>10414</v>
      </c>
      <c r="L48" s="114">
        <f t="shared" si="50"/>
        <v>-27.519487750556792</v>
      </c>
      <c r="M48" s="103">
        <v>82568</v>
      </c>
      <c r="N48" s="103">
        <v>76192</v>
      </c>
      <c r="O48" s="114">
        <f t="shared" si="51"/>
        <v>-7.7221199496172854</v>
      </c>
      <c r="P48" s="115">
        <f>(N48/N$181)*100</f>
        <v>0.64347123136672268</v>
      </c>
      <c r="Q48" s="121">
        <v>0</v>
      </c>
      <c r="R48" s="121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1656.1423742999996</v>
      </c>
      <c r="Y48" s="15">
        <v>806.03222641999969</v>
      </c>
      <c r="Z48" s="114">
        <f t="shared" si="54"/>
        <v>-51.330740706354746</v>
      </c>
      <c r="AA48" s="15">
        <v>14340.024243299998</v>
      </c>
      <c r="AB48" s="15">
        <v>8364.0108313399996</v>
      </c>
      <c r="AC48" s="114">
        <f t="shared" si="55"/>
        <v>-41.673663241902368</v>
      </c>
      <c r="AD48" s="115">
        <f>(AB48/AB$181)*100</f>
        <v>0.87446425889231416</v>
      </c>
    </row>
    <row r="49" spans="1:30">
      <c r="A49" s="5"/>
      <c r="B49" s="108" t="s">
        <v>5</v>
      </c>
      <c r="C49" s="15">
        <v>31.107780334999994</v>
      </c>
      <c r="D49" s="15">
        <v>66.153933601000006</v>
      </c>
      <c r="E49" s="114">
        <f t="shared" si="48"/>
        <v>112.66041128163964</v>
      </c>
      <c r="F49" s="15">
        <v>368.90965059825425</v>
      </c>
      <c r="G49" s="15">
        <v>657.48516794900002</v>
      </c>
      <c r="H49" s="114">
        <f t="shared" si="49"/>
        <v>78.223900318890543</v>
      </c>
      <c r="I49" s="115">
        <f>(G49/G$182)*100</f>
        <v>0.74294688267130837</v>
      </c>
      <c r="J49" s="103">
        <v>1</v>
      </c>
      <c r="K49" s="103">
        <v>0</v>
      </c>
      <c r="L49" s="114">
        <f t="shared" si="50"/>
        <v>-100</v>
      </c>
      <c r="M49" s="103">
        <v>4</v>
      </c>
      <c r="N49" s="103">
        <v>3</v>
      </c>
      <c r="O49" s="114">
        <f t="shared" si="51"/>
        <v>-25</v>
      </c>
      <c r="P49" s="115">
        <f>(N49/N$182)*100</f>
        <v>0.41724617524339358</v>
      </c>
      <c r="Q49" s="122">
        <v>3625</v>
      </c>
      <c r="R49" s="122">
        <v>4680</v>
      </c>
      <c r="S49" s="114">
        <f t="shared" si="52"/>
        <v>29.103448275862071</v>
      </c>
      <c r="T49" s="103">
        <v>20871</v>
      </c>
      <c r="U49" s="103">
        <v>60396</v>
      </c>
      <c r="V49" s="114">
        <f t="shared" si="53"/>
        <v>189.37760528963634</v>
      </c>
      <c r="W49" s="115">
        <f>(U49/U$182)*100</f>
        <v>0.1017089566780571</v>
      </c>
      <c r="X49" s="15">
        <v>478.83996079999997</v>
      </c>
      <c r="Y49" s="15">
        <v>1014.4295080000001</v>
      </c>
      <c r="Z49" s="114">
        <f t="shared" si="54"/>
        <v>111.85147252647593</v>
      </c>
      <c r="AA49" s="15">
        <v>2175.4807402999995</v>
      </c>
      <c r="AB49" s="15">
        <v>5133.0558462999998</v>
      </c>
      <c r="AC49" s="114">
        <f t="shared" si="55"/>
        <v>135.95041552021047</v>
      </c>
      <c r="AD49" s="115">
        <f>(AB49/AB$182)*100</f>
        <v>0.76712222019896992</v>
      </c>
    </row>
    <row r="50" spans="1:30">
      <c r="A50" s="5"/>
      <c r="B50" s="108" t="s">
        <v>6</v>
      </c>
      <c r="C50" s="117">
        <v>0.29453220100000005</v>
      </c>
      <c r="D50" s="117">
        <v>0.10871381999999999</v>
      </c>
      <c r="E50" s="114">
        <f t="shared" si="48"/>
        <v>-63.089326182029261</v>
      </c>
      <c r="F50" s="13">
        <v>1.8597728479322031</v>
      </c>
      <c r="G50" s="13">
        <v>1.207994883</v>
      </c>
      <c r="H50" s="114">
        <f t="shared" si="49"/>
        <v>-35.046106069183949</v>
      </c>
      <c r="I50" s="115">
        <f>(G50/G$183)*100</f>
        <v>9.5191068095063364E-2</v>
      </c>
      <c r="J50" s="118">
        <v>0</v>
      </c>
      <c r="K50" s="118">
        <v>0</v>
      </c>
      <c r="L50" s="106" t="s">
        <v>57</v>
      </c>
      <c r="M50" s="118">
        <v>0</v>
      </c>
      <c r="N50" s="118">
        <v>0</v>
      </c>
      <c r="O50" s="106" t="s">
        <v>57</v>
      </c>
      <c r="P50" s="115">
        <f>(N50/N$183)*100</f>
        <v>0</v>
      </c>
      <c r="Q50" s="119">
        <v>343</v>
      </c>
      <c r="R50" s="119">
        <v>94</v>
      </c>
      <c r="S50" s="114">
        <f t="shared" si="52"/>
        <v>-72.59475218658892</v>
      </c>
      <c r="T50" s="118">
        <v>2315</v>
      </c>
      <c r="U50" s="118">
        <v>1174</v>
      </c>
      <c r="V50" s="114">
        <f t="shared" si="53"/>
        <v>-49.287257019438449</v>
      </c>
      <c r="W50" s="115">
        <f>(U50/U$183)*100</f>
        <v>5.091064574560028E-2</v>
      </c>
      <c r="X50" s="117">
        <v>77.6307489</v>
      </c>
      <c r="Y50" s="117">
        <v>33.813901300000005</v>
      </c>
      <c r="Z50" s="114">
        <f t="shared" si="54"/>
        <v>-56.442644468679084</v>
      </c>
      <c r="AA50" s="13">
        <v>517.80687999999998</v>
      </c>
      <c r="AB50" s="13">
        <v>315.43449470000002</v>
      </c>
      <c r="AC50" s="114">
        <f t="shared" si="55"/>
        <v>-39.082598767324214</v>
      </c>
      <c r="AD50" s="115">
        <f>(AB50/AB$183)*100</f>
        <v>0.20322320518331599</v>
      </c>
    </row>
    <row r="51" spans="1:30">
      <c r="A51" s="5"/>
      <c r="B51" s="108" t="s">
        <v>25</v>
      </c>
      <c r="C51" s="15">
        <v>1.3459296969999999</v>
      </c>
      <c r="D51" s="15">
        <v>2.2514101010000003</v>
      </c>
      <c r="E51" s="114">
        <f t="shared" si="48"/>
        <v>67.275460673634313</v>
      </c>
      <c r="F51" s="15">
        <v>129.021305802</v>
      </c>
      <c r="G51" s="15">
        <v>105.10397167399996</v>
      </c>
      <c r="H51" s="114">
        <f t="shared" si="49"/>
        <v>-18.537507413468827</v>
      </c>
      <c r="I51" s="115">
        <f>(G51/G$184)*100</f>
        <v>2.3734248764672392</v>
      </c>
      <c r="J51" s="103">
        <v>8</v>
      </c>
      <c r="K51" s="103">
        <v>2</v>
      </c>
      <c r="L51" s="114">
        <f t="shared" si="50"/>
        <v>-75</v>
      </c>
      <c r="M51" s="103">
        <v>41</v>
      </c>
      <c r="N51" s="103">
        <v>46</v>
      </c>
      <c r="O51" s="114">
        <f t="shared" si="51"/>
        <v>12.195121951219512</v>
      </c>
      <c r="P51" s="115">
        <f>(N51/N$184)*100</f>
        <v>0.33439953474847339</v>
      </c>
      <c r="Q51" s="118">
        <v>32384</v>
      </c>
      <c r="R51" s="118">
        <v>62261</v>
      </c>
      <c r="S51" s="114">
        <f t="shared" si="52"/>
        <v>92.258522727272734</v>
      </c>
      <c r="T51" s="103">
        <v>4202166</v>
      </c>
      <c r="U51" s="103">
        <v>3638163</v>
      </c>
      <c r="V51" s="114">
        <f t="shared" si="53"/>
        <v>-13.421721083841048</v>
      </c>
      <c r="W51" s="115">
        <f>(U51/U$184)*100</f>
        <v>9.7693020124961443</v>
      </c>
      <c r="X51" s="15">
        <v>1745.4812026000002</v>
      </c>
      <c r="Y51" s="15">
        <v>1351.8699474</v>
      </c>
      <c r="Z51" s="114">
        <f t="shared" si="54"/>
        <v>-22.550300433696581</v>
      </c>
      <c r="AA51" s="15">
        <v>103711.14167859998</v>
      </c>
      <c r="AB51" s="15">
        <v>79558.685168299999</v>
      </c>
      <c r="AC51" s="114">
        <f t="shared" si="55"/>
        <v>-23.288198470660223</v>
      </c>
      <c r="AD51" s="115">
        <f>(AB51/AB$184)*100</f>
        <v>6.7207902388014977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5">
      <c r="A53" s="16">
        <v>8</v>
      </c>
      <c r="B53" s="107" t="s">
        <v>59</v>
      </c>
      <c r="C53" s="12">
        <f>C54+C55+C56+C57+C58</f>
        <v>25.093978453999881</v>
      </c>
      <c r="D53" s="12">
        <f>D54+D55+D56+D57+D58</f>
        <v>33.745968390001593</v>
      </c>
      <c r="E53" s="110">
        <f t="shared" ref="E53:E58" si="56">((D53-C53)/C53)*100</f>
        <v>34.478350859596837</v>
      </c>
      <c r="F53" s="12">
        <f>F54+F55+F56+F57+F58</f>
        <v>185.46372698600541</v>
      </c>
      <c r="G53" s="12">
        <f>G54+G55+G56+G57+G58</f>
        <v>212.79498313197641</v>
      </c>
      <c r="H53" s="110">
        <f t="shared" ref="H53:H58" si="57">((G53-F53)/F53)*100</f>
        <v>14.736712450533973</v>
      </c>
      <c r="I53" s="111">
        <f>(G53/G$179)*100</f>
        <v>0.13854910041589005</v>
      </c>
      <c r="J53" s="22">
        <f>J54+J55+J56+J57+J58</f>
        <v>4505</v>
      </c>
      <c r="K53" s="22">
        <f>K54+K55+K56+K57+K58</f>
        <v>4092</v>
      </c>
      <c r="L53" s="110">
        <f t="shared" ref="L53:L55" si="58">((K53-J53)/J53)*100</f>
        <v>-9.167591564927859</v>
      </c>
      <c r="M53" s="22">
        <f>M54+M55+M56+M57+M58</f>
        <v>40406</v>
      </c>
      <c r="N53" s="22">
        <f>N54+N55+N56+N57+N58</f>
        <v>29807</v>
      </c>
      <c r="O53" s="110">
        <f t="shared" ref="O53:O58" si="59">((N53-M53)/M53)*100</f>
        <v>-26.231252784239967</v>
      </c>
      <c r="P53" s="111">
        <f>(N53/N$179)*100</f>
        <v>0.23897354021657624</v>
      </c>
      <c r="Q53" s="22">
        <f>Q54+Q55+Q56+Q57+Q58</f>
        <v>17860</v>
      </c>
      <c r="R53" s="22">
        <f>R54+R55+R56+R57+R58</f>
        <v>71746</v>
      </c>
      <c r="S53" s="110">
        <f t="shared" ref="S53:S58" si="60">((R53-Q53)/Q53)*100</f>
        <v>301.7133258678611</v>
      </c>
      <c r="T53" s="22">
        <f>T54+T55+T56+T57+T58</f>
        <v>97620</v>
      </c>
      <c r="U53" s="22">
        <f>U54+U55+U56+U57+U58</f>
        <v>199749</v>
      </c>
      <c r="V53" s="110">
        <f t="shared" ref="V53:V58" si="61">((U53-T53)/T53)*100</f>
        <v>104.61893054701905</v>
      </c>
      <c r="W53" s="111">
        <f>(U53/U$179)*100</f>
        <v>0.20191357612931482</v>
      </c>
      <c r="X53" s="12">
        <f>X54+X55+X56+X57+X58</f>
        <v>984.61312694007881</v>
      </c>
      <c r="Y53" s="12">
        <f>Y54+Y55+Y56+Y57+Y58</f>
        <v>1287.7207393231556</v>
      </c>
      <c r="Z53" s="110">
        <f t="shared" ref="Z53:Z58" si="62">((Y53-X53)/X53)*100</f>
        <v>30.784437469877769</v>
      </c>
      <c r="AA53" s="12">
        <f>AA54+AA55+AA56+AA57+AA58</f>
        <v>11312.853051318569</v>
      </c>
      <c r="AB53" s="12">
        <f>AB54+AB55+AB56+AB57+AB58</f>
        <v>8439.9060797287275</v>
      </c>
      <c r="AC53" s="110">
        <f t="shared" ref="AC53:AC58" si="63">((AB53-AA53)/AA53)*100</f>
        <v>-25.39542375877485</v>
      </c>
      <c r="AD53" s="111">
        <f>(AB53/AB$179)*100</f>
        <v>0.28257765052784867</v>
      </c>
    </row>
    <row r="54" spans="1:30">
      <c r="A54" s="5"/>
      <c r="B54" s="108" t="s">
        <v>3</v>
      </c>
      <c r="C54" s="15">
        <v>0.42043005299999997</v>
      </c>
      <c r="D54" s="15">
        <v>2.3302814999999999</v>
      </c>
      <c r="E54" s="114">
        <f t="shared" si="56"/>
        <v>454.26140052837758</v>
      </c>
      <c r="F54" s="15">
        <v>3.2114568439999993</v>
      </c>
      <c r="G54" s="15">
        <v>13.551260099999984</v>
      </c>
      <c r="H54" s="114">
        <f t="shared" si="57"/>
        <v>321.96612809286086</v>
      </c>
      <c r="I54" s="115">
        <f>(G54/G$180)*100</f>
        <v>6.4330501833404344E-2</v>
      </c>
      <c r="J54" s="103">
        <v>7</v>
      </c>
      <c r="K54" s="103">
        <v>34</v>
      </c>
      <c r="L54" s="114">
        <f t="shared" si="58"/>
        <v>385.71428571428572</v>
      </c>
      <c r="M54" s="103">
        <v>66</v>
      </c>
      <c r="N54" s="103">
        <v>508</v>
      </c>
      <c r="O54" s="114">
        <f t="shared" si="59"/>
        <v>669.69696969696975</v>
      </c>
      <c r="P54" s="115">
        <f>(N54/N$180)*100</f>
        <v>8.277484752644966E-2</v>
      </c>
      <c r="Q54" s="118">
        <v>0</v>
      </c>
      <c r="R54" s="118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0.56414759999999997</v>
      </c>
      <c r="Y54" s="15">
        <v>3.5482524</v>
      </c>
      <c r="Z54" s="114">
        <f t="shared" si="62"/>
        <v>528.95816626712588</v>
      </c>
      <c r="AA54" s="15">
        <v>4.5543026999999991</v>
      </c>
      <c r="AB54" s="15">
        <v>21.431938200000037</v>
      </c>
      <c r="AC54" s="114">
        <f t="shared" si="63"/>
        <v>370.5865993492273</v>
      </c>
      <c r="AD54" s="115">
        <f>(AB54/AB$180)*100</f>
        <v>9.6684774462559242E-2</v>
      </c>
    </row>
    <row r="55" spans="1:30">
      <c r="A55" s="5"/>
      <c r="B55" s="108" t="s">
        <v>4</v>
      </c>
      <c r="C55" s="15">
        <v>23.434194841999975</v>
      </c>
      <c r="D55" s="15">
        <v>28.643466095999951</v>
      </c>
      <c r="E55" s="114">
        <f t="shared" si="56"/>
        <v>22.229358802904763</v>
      </c>
      <c r="F55" s="15">
        <v>173.74341248700296</v>
      </c>
      <c r="G55" s="15">
        <v>183.1224367750022</v>
      </c>
      <c r="H55" s="114">
        <f t="shared" si="57"/>
        <v>5.3982042563489134</v>
      </c>
      <c r="I55" s="115">
        <f>(G55/G$181)*100</f>
        <v>0.47776771552843678</v>
      </c>
      <c r="J55" s="103">
        <v>4498</v>
      </c>
      <c r="K55" s="103">
        <v>4058</v>
      </c>
      <c r="L55" s="114">
        <f t="shared" si="58"/>
        <v>-9.7821253890618056</v>
      </c>
      <c r="M55" s="103">
        <v>40325</v>
      </c>
      <c r="N55" s="103">
        <v>29295</v>
      </c>
      <c r="O55" s="114">
        <f t="shared" si="59"/>
        <v>-27.352758834469931</v>
      </c>
      <c r="P55" s="115">
        <f>(N55/N$181)*100</f>
        <v>0.24740772945831768</v>
      </c>
      <c r="Q55" s="122">
        <v>0</v>
      </c>
      <c r="R55" s="122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572.83132739999974</v>
      </c>
      <c r="Y55" s="15">
        <v>827.99345690000109</v>
      </c>
      <c r="Z55" s="114">
        <f t="shared" si="62"/>
        <v>44.544024967724113</v>
      </c>
      <c r="AA55" s="15">
        <v>7560.9552966820193</v>
      </c>
      <c r="AB55" s="15">
        <v>5981.148515800046</v>
      </c>
      <c r="AC55" s="114">
        <f t="shared" si="63"/>
        <v>-20.894274848777922</v>
      </c>
      <c r="AD55" s="115">
        <f>(AB55/AB$181)*100</f>
        <v>0.62533403048642455</v>
      </c>
    </row>
    <row r="56" spans="1:30">
      <c r="A56" s="5"/>
      <c r="B56" s="108" t="s">
        <v>5</v>
      </c>
      <c r="C56" s="15">
        <v>1.1130078309999036</v>
      </c>
      <c r="D56" s="15">
        <v>2.6766175480016354</v>
      </c>
      <c r="E56" s="114">
        <f t="shared" si="56"/>
        <v>140.48505980384851</v>
      </c>
      <c r="F56" s="15">
        <v>5.3108995380024346</v>
      </c>
      <c r="G56" s="15">
        <v>15.221784561974246</v>
      </c>
      <c r="H56" s="114">
        <f t="shared" si="57"/>
        <v>186.61405573677166</v>
      </c>
      <c r="I56" s="115">
        <f>(G56/G$182)*100</f>
        <v>1.7200353620585751E-2</v>
      </c>
      <c r="J56" s="103">
        <v>0</v>
      </c>
      <c r="K56" s="103">
        <v>0</v>
      </c>
      <c r="L56" s="106" t="s">
        <v>57</v>
      </c>
      <c r="M56" s="103">
        <v>0</v>
      </c>
      <c r="N56" s="103">
        <v>0</v>
      </c>
      <c r="O56" s="106" t="s">
        <v>57</v>
      </c>
      <c r="P56" s="115">
        <f>(N56/N$182)*100</f>
        <v>0</v>
      </c>
      <c r="Q56" s="122">
        <v>12348</v>
      </c>
      <c r="R56" s="122">
        <v>70379</v>
      </c>
      <c r="S56" s="114">
        <f t="shared" si="60"/>
        <v>469.96274700356332</v>
      </c>
      <c r="T56" s="103">
        <v>60489</v>
      </c>
      <c r="U56" s="103">
        <v>185502</v>
      </c>
      <c r="V56" s="114">
        <f t="shared" si="61"/>
        <v>206.6706343302088</v>
      </c>
      <c r="W56" s="115">
        <f>(U56/U$182)*100</f>
        <v>0.31239179551117535</v>
      </c>
      <c r="X56" s="15">
        <v>78.297439200002117</v>
      </c>
      <c r="Y56" s="15">
        <v>187.61488710007742</v>
      </c>
      <c r="Z56" s="114">
        <f t="shared" si="62"/>
        <v>139.61816506008074</v>
      </c>
      <c r="AA56" s="15">
        <v>387.06280049983729</v>
      </c>
      <c r="AB56" s="15">
        <v>806.08957909968046</v>
      </c>
      <c r="AC56" s="114">
        <f t="shared" si="63"/>
        <v>108.2580857831672</v>
      </c>
      <c r="AD56" s="115">
        <f>(AB56/AB$182)*100</f>
        <v>0.12046804985453878</v>
      </c>
    </row>
    <row r="57" spans="1:30">
      <c r="A57" s="5"/>
      <c r="B57" s="108" t="s">
        <v>6</v>
      </c>
      <c r="C57" s="15">
        <v>0</v>
      </c>
      <c r="D57" s="15">
        <v>0</v>
      </c>
      <c r="E57" s="106" t="s">
        <v>57</v>
      </c>
      <c r="F57" s="15">
        <v>0.8465338</v>
      </c>
      <c r="G57" s="15">
        <v>0</v>
      </c>
      <c r="H57" s="114">
        <f t="shared" si="57"/>
        <v>-100</v>
      </c>
      <c r="I57" s="115">
        <f>(G57/G$183)*100</f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f>(N57/N$183)*100</f>
        <v>0</v>
      </c>
      <c r="Q57" s="122">
        <v>0</v>
      </c>
      <c r="R57" s="122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f>(U57/U$183)*100</f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f>(AB57/AB$183)*100</f>
        <v>0</v>
      </c>
    </row>
    <row r="58" spans="1:30">
      <c r="A58" s="5"/>
      <c r="B58" s="108" t="s">
        <v>25</v>
      </c>
      <c r="C58" s="15">
        <v>0.12634572800000002</v>
      </c>
      <c r="D58" s="15">
        <v>9.5603245999999975E-2</v>
      </c>
      <c r="E58" s="114">
        <f t="shared" si="56"/>
        <v>-24.332031234170447</v>
      </c>
      <c r="F58" s="15">
        <v>2.3514243170000002</v>
      </c>
      <c r="G58" s="15">
        <v>0.89950169500000032</v>
      </c>
      <c r="H58" s="114">
        <f t="shared" si="57"/>
        <v>-61.746517270536494</v>
      </c>
      <c r="I58" s="115">
        <f>(G58/G$184)*100</f>
        <v>2.0312264753983296E-2</v>
      </c>
      <c r="J58" s="103">
        <v>0</v>
      </c>
      <c r="K58" s="103">
        <v>0</v>
      </c>
      <c r="L58" s="106" t="s">
        <v>57</v>
      </c>
      <c r="M58" s="103">
        <v>15</v>
      </c>
      <c r="N58" s="103">
        <v>4</v>
      </c>
      <c r="O58" s="114">
        <f t="shared" si="59"/>
        <v>-73.333333333333329</v>
      </c>
      <c r="P58" s="115">
        <f>(N58/N$184)*100</f>
        <v>2.9078220412910728E-2</v>
      </c>
      <c r="Q58" s="122">
        <v>5512</v>
      </c>
      <c r="R58" s="122">
        <v>1367</v>
      </c>
      <c r="S58" s="114">
        <f t="shared" si="60"/>
        <v>-75.199564586357042</v>
      </c>
      <c r="T58" s="103">
        <v>37131</v>
      </c>
      <c r="U58" s="103">
        <v>14247</v>
      </c>
      <c r="V58" s="114">
        <f t="shared" si="61"/>
        <v>-61.630443564676419</v>
      </c>
      <c r="W58" s="115">
        <f>(U58/U$184)*100</f>
        <v>3.8256462333334865E-2</v>
      </c>
      <c r="X58" s="15">
        <v>332.92021274007698</v>
      </c>
      <c r="Y58" s="15">
        <v>268.56414292307693</v>
      </c>
      <c r="Z58" s="114">
        <f t="shared" si="62"/>
        <v>-19.330778773485044</v>
      </c>
      <c r="AA58" s="15">
        <v>3360.2806514367112</v>
      </c>
      <c r="AB58" s="15">
        <v>1631.2360466290008</v>
      </c>
      <c r="AC58" s="114">
        <f t="shared" si="63"/>
        <v>-51.45536293429673</v>
      </c>
      <c r="AD58" s="115">
        <f>(AB58/AB$184)*100</f>
        <v>0.1378001066278757</v>
      </c>
    </row>
    <row r="59" spans="1:30">
      <c r="A59" s="5"/>
      <c r="B59" s="108"/>
      <c r="C59" s="15"/>
      <c r="D59" s="15"/>
      <c r="E59" s="114"/>
      <c r="F59" s="15"/>
      <c r="G59" s="15"/>
      <c r="H59" s="114"/>
      <c r="I59" s="115"/>
      <c r="J59" s="103"/>
      <c r="K59" s="103"/>
      <c r="L59" s="114"/>
      <c r="M59" s="103"/>
      <c r="N59" s="103"/>
      <c r="O59" s="114"/>
      <c r="P59" s="115"/>
      <c r="Q59" s="122"/>
      <c r="R59" s="122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5">
      <c r="A60" s="16">
        <v>9</v>
      </c>
      <c r="B60" s="107" t="s">
        <v>20</v>
      </c>
      <c r="C60" s="12">
        <f>C61+C62+C63+C64+C65</f>
        <v>54.740734187948533</v>
      </c>
      <c r="D60" s="12">
        <f>D61+D62+D63+D64+D65</f>
        <v>72.529287245764522</v>
      </c>
      <c r="E60" s="110">
        <f t="shared" ref="E60:E65" si="64">((D60-C60)/C60)*100</f>
        <v>32.496007446192117</v>
      </c>
      <c r="F60" s="12">
        <f>F61+F62+F63+F64+F65</f>
        <v>322.8099002669486</v>
      </c>
      <c r="G60" s="12">
        <f>G61+G62+G63+G64+G65</f>
        <v>508.12978880125542</v>
      </c>
      <c r="H60" s="110">
        <f t="shared" ref="H60:H65" si="65">((G60-F60)/F60)*100</f>
        <v>57.408365846603836</v>
      </c>
      <c r="I60" s="111">
        <f>(G60/G$179)*100</f>
        <v>0.33083921480078871</v>
      </c>
      <c r="J60" s="22">
        <f>J61+J62+J63+J64+J65</f>
        <v>11690</v>
      </c>
      <c r="K60" s="22">
        <f>K61+K62+K63+K64+K65</f>
        <v>9747</v>
      </c>
      <c r="L60" s="110">
        <f t="shared" ref="L60:L62" si="66">((K60-J60)/J60)*100</f>
        <v>-16.62104362703165</v>
      </c>
      <c r="M60" s="22">
        <f>M61+M62+M63+M64+M65</f>
        <v>74948</v>
      </c>
      <c r="N60" s="22">
        <f>N61+N62+N63+N64+N65</f>
        <v>64572</v>
      </c>
      <c r="O60" s="110">
        <f t="shared" ref="O60:O64" si="67">((N60-M60)/M60)*100</f>
        <v>-13.844265357314406</v>
      </c>
      <c r="P60" s="111">
        <f>(N60/N$179)*100</f>
        <v>0.51769716639932772</v>
      </c>
      <c r="Q60" s="22">
        <f>Q61+Q62+Q63+Q64+Q65</f>
        <v>102503</v>
      </c>
      <c r="R60" s="22">
        <f>R61+R62+R63+R64+R65</f>
        <v>7789</v>
      </c>
      <c r="S60" s="110">
        <f t="shared" ref="S60:S65" si="68">((R60-Q60)/Q60)*100</f>
        <v>-92.401198013716666</v>
      </c>
      <c r="T60" s="22">
        <f>T61+T62+T63+T64+T65</f>
        <v>344388</v>
      </c>
      <c r="U60" s="22">
        <f>U61+U62+U63+U64+U65</f>
        <v>441698</v>
      </c>
      <c r="V60" s="110">
        <f t="shared" ref="V60:V65" si="69">((U60-T60)/T60)*100</f>
        <v>28.255920647641613</v>
      </c>
      <c r="W60" s="111">
        <f>(U60/U$179)*100</f>
        <v>0.44648445173275514</v>
      </c>
      <c r="X60" s="12">
        <f>X61+X62+X63+X64+X65</f>
        <v>3225.32150826</v>
      </c>
      <c r="Y60" s="12">
        <f>Y61+Y62+Y63+Y64+Y65</f>
        <v>3652.5414236860001</v>
      </c>
      <c r="Z60" s="110">
        <f t="shared" ref="Z60:Z65" si="70">((Y60-X60)/X60)*100</f>
        <v>13.245808652932626</v>
      </c>
      <c r="AA60" s="12">
        <f>AA61+AA62+AA63+AA64+AA65</f>
        <v>26614.868903038769</v>
      </c>
      <c r="AB60" s="12">
        <f>AB61+AB62+AB63+AB64+AB65</f>
        <v>42007.894176387475</v>
      </c>
      <c r="AC60" s="110">
        <f t="shared" ref="AC60:AC65" si="71">((AB60-AA60)/AA60)*100</f>
        <v>57.836186717384876</v>
      </c>
      <c r="AD60" s="111">
        <f>(AB60/AB$179)*100</f>
        <v>1.4064720540548485</v>
      </c>
    </row>
    <row r="61" spans="1:30" s="27" customFormat="1">
      <c r="A61" s="5"/>
      <c r="B61" s="108" t="s">
        <v>3</v>
      </c>
      <c r="C61" s="15">
        <v>4.6103583879999999</v>
      </c>
      <c r="D61" s="15">
        <v>12.583187451999999</v>
      </c>
      <c r="E61" s="114">
        <f t="shared" si="64"/>
        <v>172.93295646498882</v>
      </c>
      <c r="F61" s="15">
        <v>41.896502287376919</v>
      </c>
      <c r="G61" s="15">
        <v>92.665816061000001</v>
      </c>
      <c r="H61" s="114">
        <f t="shared" si="65"/>
        <v>121.17792894830619</v>
      </c>
      <c r="I61" s="115">
        <f>(G61/G$180)*100</f>
        <v>0.43990288770312047</v>
      </c>
      <c r="J61" s="103">
        <v>80</v>
      </c>
      <c r="K61" s="103">
        <v>113</v>
      </c>
      <c r="L61" s="114">
        <f t="shared" si="66"/>
        <v>41.25</v>
      </c>
      <c r="M61" s="103">
        <v>675</v>
      </c>
      <c r="N61" s="103">
        <v>721</v>
      </c>
      <c r="O61" s="114">
        <f t="shared" si="67"/>
        <v>6.8148148148148149</v>
      </c>
      <c r="P61" s="115">
        <f>(N61/N$180)*100</f>
        <v>0.11748162414679175</v>
      </c>
      <c r="Q61" s="122">
        <v>0</v>
      </c>
      <c r="R61" s="122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2.8664434000000001</v>
      </c>
      <c r="Y61" s="15">
        <v>1.0171752999999999</v>
      </c>
      <c r="Z61" s="114">
        <f t="shared" si="70"/>
        <v>-64.514376945311398</v>
      </c>
      <c r="AA61" s="15">
        <v>9.900103399999999</v>
      </c>
      <c r="AB61" s="15">
        <v>11.317814500000003</v>
      </c>
      <c r="AC61" s="114">
        <f t="shared" si="71"/>
        <v>14.320164575250837</v>
      </c>
      <c r="AD61" s="115">
        <f>(AB61/AB$180)*100</f>
        <v>5.1057460698612001E-2</v>
      </c>
    </row>
    <row r="62" spans="1:30" s="27" customFormat="1">
      <c r="A62" s="5"/>
      <c r="B62" s="108" t="s">
        <v>4</v>
      </c>
      <c r="C62" s="15">
        <v>43.572977660000006</v>
      </c>
      <c r="D62" s="15">
        <v>54.710370096000005</v>
      </c>
      <c r="E62" s="114">
        <f t="shared" si="64"/>
        <v>25.560319799360702</v>
      </c>
      <c r="F62" s="15">
        <v>248.65025508200003</v>
      </c>
      <c r="G62" s="15">
        <v>326.87999289300001</v>
      </c>
      <c r="H62" s="114">
        <f t="shared" si="65"/>
        <v>31.46175650823335</v>
      </c>
      <c r="I62" s="115">
        <f>(G62/G$181)*100</f>
        <v>0.85283218270148753</v>
      </c>
      <c r="J62" s="103">
        <v>11610</v>
      </c>
      <c r="K62" s="103">
        <v>9634</v>
      </c>
      <c r="L62" s="114">
        <f t="shared" si="66"/>
        <v>-17.019810508182601</v>
      </c>
      <c r="M62" s="103">
        <v>74259</v>
      </c>
      <c r="N62" s="103">
        <v>63841</v>
      </c>
      <c r="O62" s="114">
        <f t="shared" si="67"/>
        <v>-14.029275912683984</v>
      </c>
      <c r="P62" s="115">
        <f>(N62/N$181)*100</f>
        <v>0.53916220707794704</v>
      </c>
      <c r="Q62" s="122">
        <v>0</v>
      </c>
      <c r="R62" s="122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1092.1713127</v>
      </c>
      <c r="Y62" s="15">
        <v>982.12548409999999</v>
      </c>
      <c r="Z62" s="114">
        <f t="shared" si="70"/>
        <v>-10.075876130453508</v>
      </c>
      <c r="AA62" s="15">
        <v>8139.3433634000012</v>
      </c>
      <c r="AB62" s="15">
        <v>6783.6859526999997</v>
      </c>
      <c r="AC62" s="114">
        <f t="shared" si="71"/>
        <v>-16.655611517704919</v>
      </c>
      <c r="AD62" s="115">
        <f>(AB62/AB$181)*100</f>
        <v>0.70923998411843603</v>
      </c>
    </row>
    <row r="63" spans="1:30" s="27" customFormat="1">
      <c r="A63" s="5"/>
      <c r="B63" s="108" t="s">
        <v>5</v>
      </c>
      <c r="C63" s="15">
        <v>7.4395900000000001E-2</v>
      </c>
      <c r="D63" s="15">
        <v>1.8400371186440678E-2</v>
      </c>
      <c r="E63" s="114">
        <f t="shared" si="64"/>
        <v>-75.266955320870267</v>
      </c>
      <c r="F63" s="15">
        <v>0.29993118135593222</v>
      </c>
      <c r="G63" s="15">
        <v>0.38742334245762711</v>
      </c>
      <c r="H63" s="114">
        <f t="shared" si="65"/>
        <v>29.170745337700254</v>
      </c>
      <c r="I63" s="115">
        <f>(G63/G$182)*100</f>
        <v>4.3778168479584572E-4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f>(N63/N$182)*100</f>
        <v>0</v>
      </c>
      <c r="Q63" s="118">
        <v>392</v>
      </c>
      <c r="R63" s="118">
        <v>28</v>
      </c>
      <c r="S63" s="114">
        <f t="shared" si="68"/>
        <v>-92.857142857142861</v>
      </c>
      <c r="T63" s="103">
        <v>1247</v>
      </c>
      <c r="U63" s="103">
        <v>2223</v>
      </c>
      <c r="V63" s="114">
        <f t="shared" si="69"/>
        <v>78.267842822774654</v>
      </c>
      <c r="W63" s="115">
        <f>(U63/U$182)*100</f>
        <v>3.7436090253546743E-3</v>
      </c>
      <c r="X63" s="15">
        <v>5.2675000000000001</v>
      </c>
      <c r="Y63" s="15">
        <v>1.4478</v>
      </c>
      <c r="Z63" s="114">
        <f t="shared" si="70"/>
        <v>-72.514475557664923</v>
      </c>
      <c r="AA63" s="15">
        <v>23.343380000000003</v>
      </c>
      <c r="AB63" s="15">
        <v>32.536568600000003</v>
      </c>
      <c r="AC63" s="114">
        <f t="shared" si="71"/>
        <v>39.382422768253775</v>
      </c>
      <c r="AD63" s="115">
        <f>(AB63/AB$182)*100</f>
        <v>4.8625079269455779E-3</v>
      </c>
    </row>
    <row r="64" spans="1:30" s="27" customFormat="1">
      <c r="A64" s="5"/>
      <c r="B64" s="108" t="s">
        <v>6</v>
      </c>
      <c r="C64" s="15">
        <v>0.66361389999999998</v>
      </c>
      <c r="D64" s="15">
        <v>2.008616918</v>
      </c>
      <c r="E64" s="114">
        <f t="shared" si="64"/>
        <v>202.67854817387038</v>
      </c>
      <c r="F64" s="15">
        <v>8.8381482745978079</v>
      </c>
      <c r="G64" s="15">
        <v>28.788869280660091</v>
      </c>
      <c r="H64" s="114">
        <f t="shared" si="65"/>
        <v>225.7341740170134</v>
      </c>
      <c r="I64" s="115">
        <f>(G64/G$183)*100</f>
        <v>2.26858843082963</v>
      </c>
      <c r="J64" s="103">
        <v>0</v>
      </c>
      <c r="K64" s="103">
        <v>0</v>
      </c>
      <c r="L64" s="106" t="s">
        <v>57</v>
      </c>
      <c r="M64" s="103">
        <v>14</v>
      </c>
      <c r="N64" s="103">
        <v>10</v>
      </c>
      <c r="O64" s="114">
        <f t="shared" si="67"/>
        <v>-28.571428571428569</v>
      </c>
      <c r="P64" s="115">
        <f>(N64/N$183)*100</f>
        <v>0.25233409033560433</v>
      </c>
      <c r="Q64" s="123">
        <v>-63</v>
      </c>
      <c r="R64" s="123">
        <v>69</v>
      </c>
      <c r="S64" s="114">
        <f t="shared" si="68"/>
        <v>-209.52380952380955</v>
      </c>
      <c r="T64" s="103">
        <v>16206</v>
      </c>
      <c r="U64" s="103">
        <v>84281</v>
      </c>
      <c r="V64" s="114">
        <f t="shared" si="69"/>
        <v>420.06047143033447</v>
      </c>
      <c r="W64" s="115">
        <f>(U64/U$183)*100</f>
        <v>3.6548553101234562</v>
      </c>
      <c r="X64" s="15">
        <v>-6.0000000000000001E-3</v>
      </c>
      <c r="Y64" s="15">
        <v>6.9999999999999993E-3</v>
      </c>
      <c r="Z64" s="114">
        <f t="shared" si="70"/>
        <v>-216.66666666666666</v>
      </c>
      <c r="AA64" s="15">
        <v>1794.1727459000001</v>
      </c>
      <c r="AB64" s="15">
        <v>6450.2613581000005</v>
      </c>
      <c r="AC64" s="114">
        <f t="shared" si="71"/>
        <v>259.51172331872618</v>
      </c>
      <c r="AD64" s="115">
        <f>(AB64/AB$183)*100</f>
        <v>4.1556735534262765</v>
      </c>
    </row>
    <row r="65" spans="1:30" s="27" customFormat="1">
      <c r="A65" s="5"/>
      <c r="B65" s="108" t="s">
        <v>25</v>
      </c>
      <c r="C65" s="15">
        <v>5.8193883399485253</v>
      </c>
      <c r="D65" s="15">
        <v>3.2087124085780601</v>
      </c>
      <c r="E65" s="114">
        <f t="shared" si="64"/>
        <v>-44.861689560204837</v>
      </c>
      <c r="F65" s="15">
        <v>23.125063441617886</v>
      </c>
      <c r="G65" s="15">
        <v>59.40768722413771</v>
      </c>
      <c r="H65" s="114">
        <f t="shared" si="65"/>
        <v>156.89740213738156</v>
      </c>
      <c r="I65" s="115">
        <f>(G65/G$184)*100</f>
        <v>1.3415257336658111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f>(N65/N$184)*100</f>
        <v>0</v>
      </c>
      <c r="Q65" s="119">
        <v>102174</v>
      </c>
      <c r="R65" s="119">
        <v>7692</v>
      </c>
      <c r="S65" s="114">
        <f t="shared" si="68"/>
        <v>-92.471665981560875</v>
      </c>
      <c r="T65" s="103">
        <v>326935</v>
      </c>
      <c r="U65" s="103">
        <v>355194</v>
      </c>
      <c r="V65" s="114">
        <f t="shared" si="69"/>
        <v>8.6436141740712991</v>
      </c>
      <c r="W65" s="115">
        <f>(U65/U$184)*100</f>
        <v>0.95377734835590255</v>
      </c>
      <c r="X65" s="15">
        <v>2125.0222521600003</v>
      </c>
      <c r="Y65" s="15">
        <v>2667.9439642860002</v>
      </c>
      <c r="Z65" s="114">
        <f t="shared" si="70"/>
        <v>25.548989502304813</v>
      </c>
      <c r="AA65" s="15">
        <v>16648.109310338768</v>
      </c>
      <c r="AB65" s="15">
        <v>28730.092482487475</v>
      </c>
      <c r="AC65" s="114">
        <f t="shared" si="71"/>
        <v>72.572704485100786</v>
      </c>
      <c r="AD65" s="115">
        <f>(AB65/AB$184)*100</f>
        <v>2.4269999523961716</v>
      </c>
    </row>
    <row r="66" spans="1:30" s="27" customFormat="1">
      <c r="A66" s="5"/>
      <c r="B66" s="108"/>
      <c r="C66" s="15"/>
      <c r="D66" s="15"/>
      <c r="E66" s="114"/>
      <c r="F66" s="15"/>
      <c r="G66" s="15"/>
      <c r="H66" s="114"/>
      <c r="I66" s="115"/>
      <c r="J66" s="103"/>
      <c r="K66" s="103"/>
      <c r="L66" s="114"/>
      <c r="M66" s="103"/>
      <c r="N66" s="103"/>
      <c r="O66" s="114"/>
      <c r="P66" s="115"/>
      <c r="Q66" s="119"/>
      <c r="R66" s="119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5">
      <c r="A67" s="17">
        <v>10</v>
      </c>
      <c r="B67" s="107" t="s">
        <v>17</v>
      </c>
      <c r="C67" s="12">
        <f>C68+C69+C70+C71+C72</f>
        <v>30.731638605999994</v>
      </c>
      <c r="D67" s="12">
        <f>D68+D69+D70+D71+D72</f>
        <v>30.623137284999999</v>
      </c>
      <c r="E67" s="110">
        <f t="shared" ref="E67:E72" si="72">((D67-C67)/C67)*100</f>
        <v>-0.35306064343347887</v>
      </c>
      <c r="F67" s="12">
        <f>F68+F69+F70+F71+F72</f>
        <v>180.08731878799998</v>
      </c>
      <c r="G67" s="12">
        <f>G68+G69+G70+G71+G72</f>
        <v>215.811601814</v>
      </c>
      <c r="H67" s="110">
        <f t="shared" ref="H67:H72" si="73">((G67-F67)/F67)*100</f>
        <v>19.837200790387076</v>
      </c>
      <c r="I67" s="111">
        <f>(G67/G$179)*100</f>
        <v>0.14051319655453315</v>
      </c>
      <c r="J67" s="22">
        <f>J68+J69+J70+J71+J72</f>
        <v>2865</v>
      </c>
      <c r="K67" s="22">
        <f>K68+K69+K70+K71+K72</f>
        <v>2940</v>
      </c>
      <c r="L67" s="110">
        <f t="shared" ref="L67:L72" si="74">((K67-J67)/J67)*100</f>
        <v>2.6178010471204187</v>
      </c>
      <c r="M67" s="22">
        <f>M68+M69+M70+M71+M72</f>
        <v>26224</v>
      </c>
      <c r="N67" s="22">
        <f>N68+N69+N70+N71+N72</f>
        <v>17038</v>
      </c>
      <c r="O67" s="110">
        <f t="shared" ref="O67:O72" si="75">((N67-M67)/M67)*100</f>
        <v>-35.028981086028068</v>
      </c>
      <c r="P67" s="111">
        <f>(N67/N$179)*100</f>
        <v>0.13659983152313301</v>
      </c>
      <c r="Q67" s="22">
        <f>Q68+Q69+Q70+Q71+Q72</f>
        <v>10210</v>
      </c>
      <c r="R67" s="22">
        <f>R68+R69+R70+R71+R72</f>
        <v>9257</v>
      </c>
      <c r="S67" s="110">
        <f t="shared" ref="S67:S72" si="76">((R67-Q67)/Q67)*100</f>
        <v>-9.3339862879529871</v>
      </c>
      <c r="T67" s="22">
        <f>T68+T69+T70+T71+T72</f>
        <v>50190</v>
      </c>
      <c r="U67" s="22">
        <f>U68+U69+U70+U71+U72</f>
        <v>58353</v>
      </c>
      <c r="V67" s="110">
        <f t="shared" ref="V67:V72" si="77">((U67-T67)/T67)*100</f>
        <v>16.264196054991036</v>
      </c>
      <c r="W67" s="111">
        <f>(U67/U$179)*100</f>
        <v>5.8985341142503388E-2</v>
      </c>
      <c r="X67" s="12">
        <f>X68+X69+X70+X71+X72</f>
        <v>2458.6856366000002</v>
      </c>
      <c r="Y67" s="12">
        <f>Y68+Y69+Y70+Y71+Y72</f>
        <v>2105.6415640999999</v>
      </c>
      <c r="Z67" s="110">
        <f t="shared" ref="Z67:Z72" si="78">((Y67-X67)/X67)*100</f>
        <v>-14.359057019920945</v>
      </c>
      <c r="AA67" s="12">
        <f>AA68+AA69+AA70+AA71+AA72</f>
        <v>19907.205516699996</v>
      </c>
      <c r="AB67" s="12">
        <f>AB68+AB69+AB70+AB71+AB72</f>
        <v>14950.9534074</v>
      </c>
      <c r="AC67" s="110">
        <f t="shared" ref="AC67:AC72" si="79">((AB67-AA67)/AA67)*100</f>
        <v>-24.896774713770021</v>
      </c>
      <c r="AD67" s="111">
        <f>(AB67/AB$179)*100</f>
        <v>0.50057491719744562</v>
      </c>
    </row>
    <row r="68" spans="1:30">
      <c r="A68" s="5"/>
      <c r="B68" s="108" t="s">
        <v>3</v>
      </c>
      <c r="C68" s="15">
        <v>0.38207670800000004</v>
      </c>
      <c r="D68" s="15">
        <v>0.32478162099999996</v>
      </c>
      <c r="E68" s="114">
        <f t="shared" si="72"/>
        <v>-14.995702643041007</v>
      </c>
      <c r="F68" s="15">
        <v>1.2600412140000001</v>
      </c>
      <c r="G68" s="15">
        <v>2.2184042740000001</v>
      </c>
      <c r="H68" s="114">
        <f t="shared" si="73"/>
        <v>76.058072494127146</v>
      </c>
      <c r="I68" s="115">
        <f>(G68/G$180)*100</f>
        <v>1.0531202202796566E-2</v>
      </c>
      <c r="J68" s="103">
        <v>17</v>
      </c>
      <c r="K68" s="103">
        <v>15</v>
      </c>
      <c r="L68" s="114">
        <f t="shared" si="74"/>
        <v>-11.76470588235294</v>
      </c>
      <c r="M68" s="103">
        <v>57</v>
      </c>
      <c r="N68" s="103">
        <v>78</v>
      </c>
      <c r="O68" s="114">
        <f t="shared" si="75"/>
        <v>36.84210526315789</v>
      </c>
      <c r="P68" s="115">
        <f>(N68/N$180)*100</f>
        <v>1.2709523832801325E-2</v>
      </c>
      <c r="Q68" s="119">
        <v>0</v>
      </c>
      <c r="R68" s="119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0.20347570000000001</v>
      </c>
      <c r="Y68" s="15">
        <v>0.27049409999999996</v>
      </c>
      <c r="Z68" s="114">
        <f t="shared" si="78"/>
        <v>32.936807687600997</v>
      </c>
      <c r="AA68" s="15">
        <v>0.6255638</v>
      </c>
      <c r="AB68" s="15">
        <v>1.7150652</v>
      </c>
      <c r="AC68" s="114">
        <f t="shared" si="79"/>
        <v>174.16311493727738</v>
      </c>
      <c r="AD68" s="115">
        <f>(AB68/AB$180)*100</f>
        <v>7.7370833427740935E-3</v>
      </c>
    </row>
    <row r="69" spans="1:30">
      <c r="A69" s="5"/>
      <c r="B69" s="108" t="s">
        <v>4</v>
      </c>
      <c r="C69" s="15">
        <v>17.390661199999997</v>
      </c>
      <c r="D69" s="15">
        <v>20.704519999999999</v>
      </c>
      <c r="E69" s="114">
        <f t="shared" si="72"/>
        <v>19.055392787480688</v>
      </c>
      <c r="F69" s="15">
        <v>132.77345</v>
      </c>
      <c r="G69" s="15">
        <v>120.9269286</v>
      </c>
      <c r="H69" s="114">
        <f t="shared" si="73"/>
        <v>-8.9223571429378392</v>
      </c>
      <c r="I69" s="115">
        <f>(G69/G$181)*100</f>
        <v>0.31549920064726428</v>
      </c>
      <c r="J69" s="103">
        <v>2846</v>
      </c>
      <c r="K69" s="103">
        <v>2925</v>
      </c>
      <c r="L69" s="114">
        <f t="shared" si="74"/>
        <v>2.7758257203092058</v>
      </c>
      <c r="M69" s="103">
        <v>26146</v>
      </c>
      <c r="N69" s="103">
        <v>16946</v>
      </c>
      <c r="O69" s="114">
        <f t="shared" si="75"/>
        <v>-35.187026696244168</v>
      </c>
      <c r="P69" s="115">
        <f>(N69/N$181)*100</f>
        <v>0.1431155959515498</v>
      </c>
      <c r="Q69" s="121">
        <v>0</v>
      </c>
      <c r="R69" s="121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226.54665230000003</v>
      </c>
      <c r="Y69" s="15">
        <v>209.45887959999999</v>
      </c>
      <c r="Z69" s="114">
        <f t="shared" si="78"/>
        <v>-7.5427169311563649</v>
      </c>
      <c r="AA69" s="15">
        <v>2419.2005399999998</v>
      </c>
      <c r="AB69" s="15">
        <v>1199.5955322</v>
      </c>
      <c r="AC69" s="114">
        <f t="shared" si="79"/>
        <v>-50.413555537648811</v>
      </c>
      <c r="AD69" s="115">
        <f>(AB69/AB$181)*100</f>
        <v>0.12541870631075488</v>
      </c>
    </row>
    <row r="70" spans="1:30">
      <c r="A70" s="5"/>
      <c r="B70" s="108" t="s">
        <v>5</v>
      </c>
      <c r="C70" s="112">
        <v>8.9442006259999989</v>
      </c>
      <c r="D70" s="112">
        <v>1.8618984109999996</v>
      </c>
      <c r="E70" s="114">
        <f t="shared" si="72"/>
        <v>-79.183177023247609</v>
      </c>
      <c r="F70" s="112">
        <v>18.117547402</v>
      </c>
      <c r="G70" s="112">
        <v>15.054970514999997</v>
      </c>
      <c r="H70" s="114">
        <f t="shared" si="73"/>
        <v>-16.903926447913829</v>
      </c>
      <c r="I70" s="115">
        <f>(G70/G$182)*100</f>
        <v>1.7011856628977695E-2</v>
      </c>
      <c r="J70" s="116">
        <v>1</v>
      </c>
      <c r="K70" s="116">
        <v>0</v>
      </c>
      <c r="L70" s="114">
        <f t="shared" si="74"/>
        <v>-100</v>
      </c>
      <c r="M70" s="116">
        <v>5</v>
      </c>
      <c r="N70" s="116">
        <v>0</v>
      </c>
      <c r="O70" s="114">
        <f t="shared" si="75"/>
        <v>-100</v>
      </c>
      <c r="P70" s="115">
        <f>(N70/N$182)*100</f>
        <v>0</v>
      </c>
      <c r="Q70" s="119">
        <v>6245</v>
      </c>
      <c r="R70" s="119">
        <v>564</v>
      </c>
      <c r="S70" s="114">
        <f t="shared" si="76"/>
        <v>-90.968775020016011</v>
      </c>
      <c r="T70" s="116">
        <v>12494</v>
      </c>
      <c r="U70" s="116">
        <v>6599</v>
      </c>
      <c r="V70" s="114">
        <f t="shared" si="77"/>
        <v>-47.182647670882019</v>
      </c>
      <c r="W70" s="115">
        <f>(U70/U$182)*100</f>
        <v>1.1112944650614258E-2</v>
      </c>
      <c r="X70" s="112">
        <v>573.56045469999992</v>
      </c>
      <c r="Y70" s="112">
        <v>69.977371300000001</v>
      </c>
      <c r="Z70" s="114">
        <f t="shared" si="78"/>
        <v>-87.799477679017883</v>
      </c>
      <c r="AA70" s="112">
        <v>1020.5882240999999</v>
      </c>
      <c r="AB70" s="112">
        <v>738.11217799999997</v>
      </c>
      <c r="AC70" s="114">
        <f t="shared" si="79"/>
        <v>-27.67776850934175</v>
      </c>
      <c r="AD70" s="115">
        <f>(AB70/AB$182)*100</f>
        <v>0.11030899910263019</v>
      </c>
    </row>
    <row r="71" spans="1:30">
      <c r="A71" s="5"/>
      <c r="B71" s="108" t="s">
        <v>6</v>
      </c>
      <c r="C71" s="112">
        <v>0</v>
      </c>
      <c r="D71" s="112">
        <v>0</v>
      </c>
      <c r="E71" s="106" t="s">
        <v>57</v>
      </c>
      <c r="F71" s="112">
        <v>0</v>
      </c>
      <c r="G71" s="112">
        <v>0</v>
      </c>
      <c r="H71" s="106" t="s">
        <v>57</v>
      </c>
      <c r="I71" s="115">
        <f>(G71/G$183)*100</f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f>(N71/N$183)*100</f>
        <v>0</v>
      </c>
      <c r="Q71" s="119">
        <v>0</v>
      </c>
      <c r="R71" s="119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f>(U71/U$183)*100</f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f>(AB71/AB$183)*100</f>
        <v>0</v>
      </c>
    </row>
    <row r="72" spans="1:30">
      <c r="A72" s="5"/>
      <c r="B72" s="108" t="s">
        <v>25</v>
      </c>
      <c r="C72" s="112">
        <v>4.0147000720000001</v>
      </c>
      <c r="D72" s="112">
        <v>7.7319372529999999</v>
      </c>
      <c r="E72" s="114">
        <f t="shared" si="72"/>
        <v>92.590657193183219</v>
      </c>
      <c r="F72" s="112">
        <v>27.936280171999993</v>
      </c>
      <c r="G72" s="112">
        <v>77.611298425000001</v>
      </c>
      <c r="H72" s="114">
        <f t="shared" si="73"/>
        <v>177.81543550951474</v>
      </c>
      <c r="I72" s="115">
        <f>(G72/G$184)*100</f>
        <v>1.7525939642715249</v>
      </c>
      <c r="J72" s="116">
        <v>1</v>
      </c>
      <c r="K72" s="116">
        <v>0</v>
      </c>
      <c r="L72" s="114">
        <f t="shared" si="74"/>
        <v>-100</v>
      </c>
      <c r="M72" s="116">
        <v>16</v>
      </c>
      <c r="N72" s="116">
        <v>14</v>
      </c>
      <c r="O72" s="114">
        <f t="shared" si="75"/>
        <v>-12.5</v>
      </c>
      <c r="P72" s="115">
        <f>(N72/N$184)*100</f>
        <v>0.10177377144518757</v>
      </c>
      <c r="Q72" s="118">
        <v>3965</v>
      </c>
      <c r="R72" s="118">
        <v>8693</v>
      </c>
      <c r="S72" s="114">
        <f t="shared" si="76"/>
        <v>119.24337957124843</v>
      </c>
      <c r="T72" s="116">
        <v>37696</v>
      </c>
      <c r="U72" s="116">
        <v>51754</v>
      </c>
      <c r="V72" s="114">
        <f t="shared" si="77"/>
        <v>37.293081494057724</v>
      </c>
      <c r="W72" s="115">
        <f>(U72/U$184)*100</f>
        <v>0.13897135899483487</v>
      </c>
      <c r="X72" s="112">
        <v>1658.3750539</v>
      </c>
      <c r="Y72" s="112">
        <v>1825.9348190999997</v>
      </c>
      <c r="Z72" s="114">
        <f t="shared" si="78"/>
        <v>10.103852250186074</v>
      </c>
      <c r="AA72" s="112">
        <v>16466.791188799998</v>
      </c>
      <c r="AB72" s="112">
        <v>13011.530632</v>
      </c>
      <c r="AC72" s="114">
        <f t="shared" si="79"/>
        <v>-20.983205028737579</v>
      </c>
      <c r="AD72" s="115">
        <f>(AB72/AB$184)*100</f>
        <v>1.0991605489510488</v>
      </c>
    </row>
    <row r="73" spans="1:30">
      <c r="A73" s="5"/>
      <c r="B73" s="108"/>
      <c r="C73" s="112"/>
      <c r="D73" s="112"/>
      <c r="E73" s="114"/>
      <c r="F73" s="112"/>
      <c r="G73" s="112"/>
      <c r="H73" s="114"/>
      <c r="I73" s="115"/>
      <c r="J73" s="116"/>
      <c r="K73" s="116"/>
      <c r="L73" s="114"/>
      <c r="M73" s="116"/>
      <c r="N73" s="116"/>
      <c r="O73" s="114"/>
      <c r="P73" s="115"/>
      <c r="Q73" s="118"/>
      <c r="R73" s="118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5">
      <c r="A74" s="16">
        <v>11</v>
      </c>
      <c r="B74" s="107" t="s">
        <v>69</v>
      </c>
      <c r="C74" s="12">
        <f>C75+C76+C77+C78+C79</f>
        <v>1658.7920688309973</v>
      </c>
      <c r="D74" s="12">
        <f>D75+D76+D77+D78+D79</f>
        <v>1844.6369026230054</v>
      </c>
      <c r="E74" s="110">
        <f t="shared" ref="E74:E79" si="80">((D74-C74)/C74)*100</f>
        <v>11.203624449626092</v>
      </c>
      <c r="F74" s="12">
        <f>F75+F76+F77+F78+F79</f>
        <v>10220.429313402996</v>
      </c>
      <c r="G74" s="12">
        <f>G75+G76+G77+G78+G79</f>
        <v>12286.032442310014</v>
      </c>
      <c r="H74" s="110">
        <f t="shared" ref="H74:H79" si="81">((G74-F74)/F74)*100</f>
        <v>20.210531921572034</v>
      </c>
      <c r="I74" s="111">
        <f>(G74/G$179)*100</f>
        <v>7.9993368147536144</v>
      </c>
      <c r="J74" s="22">
        <f>J75+J76+J77+J78+J79</f>
        <v>77687</v>
      </c>
      <c r="K74" s="22">
        <f>K75+K76+K77+K78+K79</f>
        <v>68804</v>
      </c>
      <c r="L74" s="110">
        <f t="shared" ref="L74:L77" si="82">((K74-J74)/J74)*100</f>
        <v>-11.434345514693579</v>
      </c>
      <c r="M74" s="22">
        <f>M75+M76+M77+M78+M79</f>
        <v>522016</v>
      </c>
      <c r="N74" s="22">
        <f>N75+N76+N77+N78+N79</f>
        <v>477965</v>
      </c>
      <c r="O74" s="110">
        <f t="shared" ref="O74:O79" si="83">((N74-M74)/M74)*100</f>
        <v>-8.4386302335560597</v>
      </c>
      <c r="P74" s="111">
        <f>(N74/N$179)*100</f>
        <v>3.8320189267492824</v>
      </c>
      <c r="Q74" s="22">
        <f>Q75+Q76+Q77+Q78+Q79</f>
        <v>3239041</v>
      </c>
      <c r="R74" s="22">
        <f>R75+R76+R77+R78+R79</f>
        <v>5399437</v>
      </c>
      <c r="S74" s="110">
        <f t="shared" ref="S74:S79" si="84">((R74-Q74)/Q74)*100</f>
        <v>66.698630860183613</v>
      </c>
      <c r="T74" s="22">
        <f>T75+T76+T77+T78+T79</f>
        <v>13002683</v>
      </c>
      <c r="U74" s="22">
        <f>U75+U76+U77+U78+U79</f>
        <v>25005095</v>
      </c>
      <c r="V74" s="110">
        <f t="shared" ref="V74:V79" si="85">((U74-T74)/T74)*100</f>
        <v>92.307195368832723</v>
      </c>
      <c r="W74" s="111">
        <f>(U74/U$179)*100</f>
        <v>25.276062222605621</v>
      </c>
      <c r="X74" s="12">
        <f>X75+X76+X77+X78+X79</f>
        <v>48263.198753899997</v>
      </c>
      <c r="Y74" s="12">
        <f>Y75+Y76+Y77+Y78+Y79</f>
        <v>61844.696502592</v>
      </c>
      <c r="Z74" s="110">
        <f t="shared" ref="Z74:Z79" si="86">((Y74-X74)/X74)*100</f>
        <v>28.140484052757746</v>
      </c>
      <c r="AA74" s="12">
        <f>AA75+AA76+AA77+AA78+AA79</f>
        <v>269602.67335915798</v>
      </c>
      <c r="AB74" s="12">
        <f>AB75+AB76+AB77+AB78+AB79</f>
        <v>360754.02009570797</v>
      </c>
      <c r="AC74" s="110">
        <f t="shared" ref="AC74:AC79" si="87">((AB74-AA74)/AA74)*100</f>
        <v>33.809511456557559</v>
      </c>
      <c r="AD74" s="111">
        <f>(AB74/AB$179)*100</f>
        <v>12.078454719059859</v>
      </c>
    </row>
    <row r="75" spans="1:30">
      <c r="A75" s="5"/>
      <c r="B75" s="108" t="s">
        <v>3</v>
      </c>
      <c r="C75" s="112">
        <v>255.61750707999988</v>
      </c>
      <c r="D75" s="112">
        <v>282.80371842499994</v>
      </c>
      <c r="E75" s="114">
        <f t="shared" si="80"/>
        <v>10.635504451771244</v>
      </c>
      <c r="F75" s="112">
        <v>1833.7898394819997</v>
      </c>
      <c r="G75" s="112">
        <v>2094.9314329739996</v>
      </c>
      <c r="H75" s="114">
        <f t="shared" si="81"/>
        <v>14.240540975282418</v>
      </c>
      <c r="I75" s="115">
        <f>(G75/G$180)*100</f>
        <v>9.9450522973719941</v>
      </c>
      <c r="J75" s="116">
        <v>3198</v>
      </c>
      <c r="K75" s="116">
        <v>3446</v>
      </c>
      <c r="L75" s="114">
        <f t="shared" si="82"/>
        <v>7.7548467792370239</v>
      </c>
      <c r="M75" s="116">
        <v>21981</v>
      </c>
      <c r="N75" s="116">
        <v>24319</v>
      </c>
      <c r="O75" s="114">
        <f t="shared" si="83"/>
        <v>10.636458759838042</v>
      </c>
      <c r="P75" s="115">
        <f>(N75/N$180)*100</f>
        <v>3.9626014114089156</v>
      </c>
      <c r="Q75" s="119">
        <v>0</v>
      </c>
      <c r="R75" s="119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87.915491099999997</v>
      </c>
      <c r="Y75" s="112">
        <v>88.234644500000016</v>
      </c>
      <c r="Z75" s="114">
        <f t="shared" si="86"/>
        <v>0.36302293942371999</v>
      </c>
      <c r="AA75" s="112">
        <v>672.38240950000011</v>
      </c>
      <c r="AB75" s="112">
        <v>603.73468500000001</v>
      </c>
      <c r="AC75" s="114">
        <f t="shared" si="87"/>
        <v>-10.209625286159437</v>
      </c>
      <c r="AD75" s="115">
        <f>(AB75/AB$180)*100</f>
        <v>2.7235964992867121</v>
      </c>
    </row>
    <row r="76" spans="1:30">
      <c r="A76" s="5"/>
      <c r="B76" s="108" t="s">
        <v>4</v>
      </c>
      <c r="C76" s="112">
        <v>520.40131909099955</v>
      </c>
      <c r="D76" s="112">
        <v>633.75736898900004</v>
      </c>
      <c r="E76" s="114">
        <f t="shared" si="80"/>
        <v>21.782429394299552</v>
      </c>
      <c r="F76" s="112">
        <v>3173.5673692309997</v>
      </c>
      <c r="G76" s="112">
        <v>3871.2618996750007</v>
      </c>
      <c r="H76" s="114">
        <f t="shared" si="81"/>
        <v>21.984550799470256</v>
      </c>
      <c r="I76" s="115">
        <f>(G76/G$181)*100</f>
        <v>10.100149313175169</v>
      </c>
      <c r="J76" s="116">
        <v>74474</v>
      </c>
      <c r="K76" s="116">
        <v>65338</v>
      </c>
      <c r="L76" s="114">
        <f t="shared" si="82"/>
        <v>-12.267368477589494</v>
      </c>
      <c r="M76" s="116">
        <v>499878</v>
      </c>
      <c r="N76" s="116">
        <v>453557</v>
      </c>
      <c r="O76" s="114">
        <f t="shared" si="83"/>
        <v>-9.266461016488023</v>
      </c>
      <c r="P76" s="115">
        <f>(N76/N$181)*100</f>
        <v>3.8304662075414302</v>
      </c>
      <c r="Q76" s="119">
        <v>0</v>
      </c>
      <c r="R76" s="119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17413.174520500001</v>
      </c>
      <c r="Y76" s="112">
        <v>16145.0493735</v>
      </c>
      <c r="Z76" s="114">
        <f t="shared" si="86"/>
        <v>-7.2825615197681239</v>
      </c>
      <c r="AA76" s="112">
        <v>127163.2189185</v>
      </c>
      <c r="AB76" s="112">
        <v>121439.04197419999</v>
      </c>
      <c r="AC76" s="114">
        <f t="shared" si="87"/>
        <v>-4.5014407412639361</v>
      </c>
      <c r="AD76" s="115">
        <f>(AB76/AB$181)*100</f>
        <v>12.696552405533895</v>
      </c>
    </row>
    <row r="77" spans="1:30">
      <c r="A77" s="5"/>
      <c r="B77" s="108" t="s">
        <v>5</v>
      </c>
      <c r="C77" s="15">
        <v>862.53013183999747</v>
      </c>
      <c r="D77" s="15">
        <v>897.85178787400514</v>
      </c>
      <c r="E77" s="114">
        <f t="shared" si="80"/>
        <v>4.0951214027337857</v>
      </c>
      <c r="F77" s="15">
        <v>5119.8094797009853</v>
      </c>
      <c r="G77" s="15">
        <v>6119.4436489690142</v>
      </c>
      <c r="H77" s="114">
        <f t="shared" si="81"/>
        <v>19.524831406937647</v>
      </c>
      <c r="I77" s="115">
        <f>(G77/G$182)*100</f>
        <v>6.9148656187433915</v>
      </c>
      <c r="J77" s="103">
        <v>15</v>
      </c>
      <c r="K77" s="103">
        <v>18</v>
      </c>
      <c r="L77" s="114">
        <f t="shared" si="82"/>
        <v>20</v>
      </c>
      <c r="M77" s="103">
        <v>96</v>
      </c>
      <c r="N77" s="103">
        <v>57</v>
      </c>
      <c r="O77" s="114">
        <f t="shared" si="83"/>
        <v>-40.625</v>
      </c>
      <c r="P77" s="115">
        <f>(N77/N$182)*100</f>
        <v>7.9276773296244789</v>
      </c>
      <c r="Q77" s="119">
        <v>2683048</v>
      </c>
      <c r="R77" s="119">
        <v>5039258</v>
      </c>
      <c r="S77" s="114">
        <f t="shared" si="84"/>
        <v>87.818406528694226</v>
      </c>
      <c r="T77" s="103">
        <v>9092866</v>
      </c>
      <c r="U77" s="103">
        <v>20841609</v>
      </c>
      <c r="V77" s="114">
        <f t="shared" si="85"/>
        <v>129.20835960851068</v>
      </c>
      <c r="W77" s="115">
        <f>(U77/U$182)*100</f>
        <v>35.097991702794964</v>
      </c>
      <c r="X77" s="15">
        <v>25878.494123799996</v>
      </c>
      <c r="Y77" s="15">
        <v>38123.327993592</v>
      </c>
      <c r="Z77" s="114">
        <f t="shared" si="86"/>
        <v>47.316639875620297</v>
      </c>
      <c r="AA77" s="15">
        <v>99014.534466757992</v>
      </c>
      <c r="AB77" s="15">
        <v>188315.60054700795</v>
      </c>
      <c r="AC77" s="114">
        <f t="shared" si="87"/>
        <v>90.189856025865453</v>
      </c>
      <c r="AD77" s="115">
        <f>(AB77/AB$182)*100</f>
        <v>28.143290452188101</v>
      </c>
    </row>
    <row r="78" spans="1:30">
      <c r="A78" s="5"/>
      <c r="B78" s="108" t="s">
        <v>6</v>
      </c>
      <c r="C78" s="15">
        <v>0</v>
      </c>
      <c r="D78" s="15">
        <v>0</v>
      </c>
      <c r="E78" s="106" t="s">
        <v>57</v>
      </c>
      <c r="F78" s="15">
        <v>0</v>
      </c>
      <c r="G78" s="15">
        <v>0</v>
      </c>
      <c r="H78" s="106" t="s">
        <v>57</v>
      </c>
      <c r="I78" s="115">
        <f>(G78/G$183)*100</f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f>(N78/N$183)*100</f>
        <v>0</v>
      </c>
      <c r="Q78" s="121">
        <v>0</v>
      </c>
      <c r="R78" s="121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f>(U78/U$183)*100</f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f>(AB78/AB$183)*100</f>
        <v>0</v>
      </c>
    </row>
    <row r="79" spans="1:30">
      <c r="A79" s="5"/>
      <c r="B79" s="108" t="s">
        <v>25</v>
      </c>
      <c r="C79" s="15">
        <v>20.243110820000243</v>
      </c>
      <c r="D79" s="15">
        <v>30.22402733500029</v>
      </c>
      <c r="E79" s="114">
        <f t="shared" si="80"/>
        <v>49.305250580058456</v>
      </c>
      <c r="F79" s="15">
        <v>93.262624989011201</v>
      </c>
      <c r="G79" s="15">
        <v>200.39546069200057</v>
      </c>
      <c r="H79" s="114">
        <f t="shared" si="81"/>
        <v>114.87220707717849</v>
      </c>
      <c r="I79" s="115">
        <f>(G79/G$184)*100</f>
        <v>4.5252673515777717</v>
      </c>
      <c r="J79" s="103">
        <v>0</v>
      </c>
      <c r="K79" s="103">
        <v>2</v>
      </c>
      <c r="L79" s="106" t="s">
        <v>57</v>
      </c>
      <c r="M79" s="103">
        <v>61</v>
      </c>
      <c r="N79" s="103">
        <v>32</v>
      </c>
      <c r="O79" s="114">
        <f t="shared" si="83"/>
        <v>-47.540983606557376</v>
      </c>
      <c r="P79" s="115">
        <f>(N79/N$184)*100</f>
        <v>0.23262576330328583</v>
      </c>
      <c r="Q79" s="122">
        <v>555993</v>
      </c>
      <c r="R79" s="122">
        <v>360179</v>
      </c>
      <c r="S79" s="114">
        <f t="shared" si="84"/>
        <v>-35.218788725757335</v>
      </c>
      <c r="T79" s="103">
        <v>3909817</v>
      </c>
      <c r="U79" s="103">
        <v>4163486</v>
      </c>
      <c r="V79" s="114">
        <f t="shared" si="85"/>
        <v>6.4880018681181246</v>
      </c>
      <c r="W79" s="115">
        <f>(U79/U$184)*100</f>
        <v>11.179914742357482</v>
      </c>
      <c r="X79" s="15">
        <v>4883.6146184999998</v>
      </c>
      <c r="Y79" s="15">
        <v>7488.0844910000005</v>
      </c>
      <c r="Z79" s="114">
        <f t="shared" si="86"/>
        <v>53.330782134892587</v>
      </c>
      <c r="AA79" s="15">
        <v>42752.537564399994</v>
      </c>
      <c r="AB79" s="15">
        <v>50395.642889499999</v>
      </c>
      <c r="AC79" s="114">
        <f t="shared" si="87"/>
        <v>17.877547767981877</v>
      </c>
      <c r="AD79" s="115">
        <f>(AB79/AB$184)*100</f>
        <v>4.2572164697466803</v>
      </c>
    </row>
    <row r="80" spans="1:30">
      <c r="A80" s="5"/>
      <c r="B80" s="108"/>
      <c r="C80" s="15"/>
      <c r="D80" s="15"/>
      <c r="E80" s="114"/>
      <c r="F80" s="15"/>
      <c r="G80" s="15"/>
      <c r="H80" s="114"/>
      <c r="I80" s="115"/>
      <c r="J80" s="103"/>
      <c r="K80" s="103"/>
      <c r="L80" s="114"/>
      <c r="M80" s="103"/>
      <c r="N80" s="103"/>
      <c r="O80" s="114"/>
      <c r="P80" s="115"/>
      <c r="Q80" s="122"/>
      <c r="R80" s="122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5">
      <c r="A81" s="16">
        <v>12</v>
      </c>
      <c r="B81" s="107" t="s">
        <v>36</v>
      </c>
      <c r="C81" s="12">
        <f>C82+C83+C84+C85+C86</f>
        <v>990.21636183999988</v>
      </c>
      <c r="D81" s="12">
        <f>D82+D83+D84+D85+D86</f>
        <v>1154.3251105999998</v>
      </c>
      <c r="E81" s="110">
        <f t="shared" ref="E81:E86" si="88">((D81-C81)/C81)*100</f>
        <v>16.573019300050383</v>
      </c>
      <c r="F81" s="12">
        <f>F82+F83+F84+F85+F86</f>
        <v>5446.5527475199997</v>
      </c>
      <c r="G81" s="12">
        <f>G82+G83+G84+G85+G86</f>
        <v>7614.9370559399995</v>
      </c>
      <c r="H81" s="110">
        <f t="shared" ref="H81:H86" si="89">((G81-F81)/F81)*100</f>
        <v>39.812050097326953</v>
      </c>
      <c r="I81" s="111">
        <f>(G81/G$179)*100</f>
        <v>4.9580242132389509</v>
      </c>
      <c r="J81" s="22">
        <f>J82+J83+J84+J85+J86</f>
        <v>51260</v>
      </c>
      <c r="K81" s="22">
        <f>K82+K83+K84+K85+K86</f>
        <v>52255</v>
      </c>
      <c r="L81" s="110">
        <f t="shared" ref="L81:L86" si="90">((K81-J81)/J81)*100</f>
        <v>1.9410846664065549</v>
      </c>
      <c r="M81" s="22">
        <f>M82+M83+M84+M85+M86</f>
        <v>329345</v>
      </c>
      <c r="N81" s="22">
        <f>N82+N83+N84+N85+N86</f>
        <v>339378</v>
      </c>
      <c r="O81" s="110">
        <f t="shared" ref="O81:O86" si="91">((N81-M81)/M81)*100</f>
        <v>3.0463495726365966</v>
      </c>
      <c r="P81" s="111">
        <f>(N81/N$179)*100</f>
        <v>2.7209166347375184</v>
      </c>
      <c r="Q81" s="22">
        <f>Q82+Q83+Q84+Q85+Q86</f>
        <v>2318308</v>
      </c>
      <c r="R81" s="22">
        <f>R82+R83+R84+R85+R86</f>
        <v>3981189</v>
      </c>
      <c r="S81" s="110">
        <f t="shared" ref="S81:S86" si="92">((R81-Q81)/Q81)*100</f>
        <v>71.728217303309137</v>
      </c>
      <c r="T81" s="22">
        <f>T82+T83+T84+T85+T86</f>
        <v>7858770</v>
      </c>
      <c r="U81" s="22">
        <f>U82+U83+U84+U85+U86</f>
        <v>13576845</v>
      </c>
      <c r="V81" s="110">
        <f t="shared" ref="V81:V86" si="93">((U81-T81)/T81)*100</f>
        <v>72.760431975996241</v>
      </c>
      <c r="W81" s="111">
        <f>(U81/U$179)*100</f>
        <v>13.723970215137035</v>
      </c>
      <c r="X81" s="12">
        <f>X82+X83+X84+X85+X86</f>
        <v>49261.412733909994</v>
      </c>
      <c r="Y81" s="12">
        <f>Y82+Y83+Y84+Y85+Y86</f>
        <v>56601.665204420002</v>
      </c>
      <c r="Z81" s="110">
        <f t="shared" ref="Z81:Z86" si="94">((Y81-X81)/X81)*100</f>
        <v>14.90061300141563</v>
      </c>
      <c r="AA81" s="12">
        <f>AA82+AA83+AA84+AA85+AA86</f>
        <v>299600.70929180994</v>
      </c>
      <c r="AB81" s="12">
        <f>AB82+AB83+AB84+AB85+AB86</f>
        <v>394017.89976414002</v>
      </c>
      <c r="AC81" s="110">
        <f t="shared" ref="AC81:AC86" si="95">((AB81-AA81)/AA81)*100</f>
        <v>31.514341436477743</v>
      </c>
      <c r="AD81" s="111">
        <f>(AB81/AB$179)*100</f>
        <v>13.192167226681594</v>
      </c>
    </row>
    <row r="82" spans="1:30">
      <c r="A82" s="5"/>
      <c r="B82" s="108" t="s">
        <v>3</v>
      </c>
      <c r="C82" s="15">
        <v>188.39866676999998</v>
      </c>
      <c r="D82" s="15">
        <v>273.82433364999997</v>
      </c>
      <c r="E82" s="114">
        <f t="shared" si="88"/>
        <v>45.343031532324467</v>
      </c>
      <c r="F82" s="15">
        <v>1051.8234006100001</v>
      </c>
      <c r="G82" s="15">
        <v>1792.97234858</v>
      </c>
      <c r="H82" s="114">
        <f t="shared" si="89"/>
        <v>70.463249585450754</v>
      </c>
      <c r="I82" s="115">
        <f>(G82/G$180)*100</f>
        <v>8.5115930257710222</v>
      </c>
      <c r="J82" s="103">
        <v>2111</v>
      </c>
      <c r="K82" s="103">
        <v>2800</v>
      </c>
      <c r="L82" s="114">
        <f t="shared" si="90"/>
        <v>32.63855992420654</v>
      </c>
      <c r="M82" s="103">
        <v>12212</v>
      </c>
      <c r="N82" s="103">
        <v>18181</v>
      </c>
      <c r="O82" s="114">
        <f t="shared" si="91"/>
        <v>48.878152636750741</v>
      </c>
      <c r="P82" s="115">
        <f>(N82/N$180)*100</f>
        <v>2.9624596513353962</v>
      </c>
      <c r="Q82" s="118">
        <v>0</v>
      </c>
      <c r="R82" s="118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305.11667503999996</v>
      </c>
      <c r="Y82" s="15">
        <v>412.02651166000004</v>
      </c>
      <c r="Z82" s="114">
        <f t="shared" si="94"/>
        <v>35.039001590452074</v>
      </c>
      <c r="AA82" s="15">
        <v>2000.9515248600001</v>
      </c>
      <c r="AB82" s="15">
        <v>2543.5148715299997</v>
      </c>
      <c r="AC82" s="114">
        <f t="shared" si="95"/>
        <v>27.115266908225628</v>
      </c>
      <c r="AD82" s="115">
        <f>(AB82/AB$180)*100</f>
        <v>11.474424730099445</v>
      </c>
    </row>
    <row r="83" spans="1:30">
      <c r="A83" s="5"/>
      <c r="B83" s="108" t="s">
        <v>4</v>
      </c>
      <c r="C83" s="15">
        <v>414.36669380000001</v>
      </c>
      <c r="D83" s="15">
        <v>506.24678331999996</v>
      </c>
      <c r="E83" s="114">
        <f t="shared" si="88"/>
        <v>22.173618414502009</v>
      </c>
      <c r="F83" s="15">
        <v>2212.5170524099999</v>
      </c>
      <c r="G83" s="15">
        <v>2942.1075641299994</v>
      </c>
      <c r="H83" s="114">
        <f t="shared" si="89"/>
        <v>32.975588184745867</v>
      </c>
      <c r="I83" s="115">
        <f>(G83/G$181)*100</f>
        <v>7.6759791673174496</v>
      </c>
      <c r="J83" s="103">
        <v>48951</v>
      </c>
      <c r="K83" s="103">
        <v>49425</v>
      </c>
      <c r="L83" s="114">
        <f t="shared" si="90"/>
        <v>0.96831525402953977</v>
      </c>
      <c r="M83" s="103">
        <v>315566</v>
      </c>
      <c r="N83" s="103">
        <v>320322</v>
      </c>
      <c r="O83" s="114">
        <f t="shared" si="91"/>
        <v>1.5071332146048686</v>
      </c>
      <c r="P83" s="115">
        <f>(N83/N$181)*100</f>
        <v>2.7052445371410561</v>
      </c>
      <c r="Q83" s="122">
        <v>0</v>
      </c>
      <c r="R83" s="122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17040.528114300003</v>
      </c>
      <c r="Y83" s="15">
        <v>14875.221527200001</v>
      </c>
      <c r="Z83" s="114">
        <f t="shared" si="94"/>
        <v>-12.706804463899967</v>
      </c>
      <c r="AA83" s="15">
        <v>121554.87129109999</v>
      </c>
      <c r="AB83" s="15">
        <v>110654.93934400001</v>
      </c>
      <c r="AC83" s="114">
        <f t="shared" si="95"/>
        <v>-8.967087728633091</v>
      </c>
      <c r="AD83" s="115">
        <f>(AB83/AB$181)*100</f>
        <v>11.569065544923788</v>
      </c>
    </row>
    <row r="84" spans="1:30">
      <c r="A84" s="5"/>
      <c r="B84" s="108" t="s">
        <v>5</v>
      </c>
      <c r="C84" s="15">
        <v>186.66014486</v>
      </c>
      <c r="D84" s="15">
        <v>298.79884572999998</v>
      </c>
      <c r="E84" s="114">
        <f t="shared" si="88"/>
        <v>60.076403001887172</v>
      </c>
      <c r="F84" s="15">
        <v>806.96211188999996</v>
      </c>
      <c r="G84" s="15">
        <v>1407.6756200699999</v>
      </c>
      <c r="H84" s="114">
        <f t="shared" si="89"/>
        <v>74.441352243051213</v>
      </c>
      <c r="I84" s="115">
        <f>(G84/G$182)*100</f>
        <v>1.5906491351064675</v>
      </c>
      <c r="J84" s="103">
        <v>6</v>
      </c>
      <c r="K84" s="103">
        <v>15</v>
      </c>
      <c r="L84" s="114">
        <f t="shared" si="90"/>
        <v>150</v>
      </c>
      <c r="M84" s="103">
        <v>33</v>
      </c>
      <c r="N84" s="103">
        <v>71</v>
      </c>
      <c r="O84" s="114">
        <f t="shared" si="91"/>
        <v>115.15151515151516</v>
      </c>
      <c r="P84" s="115">
        <f>(N84/N$182)*100</f>
        <v>9.8748261474269814</v>
      </c>
      <c r="Q84" s="122">
        <v>2030744</v>
      </c>
      <c r="R84" s="122">
        <v>2917716</v>
      </c>
      <c r="S84" s="114">
        <f t="shared" si="92"/>
        <v>43.677194171200306</v>
      </c>
      <c r="T84" s="103">
        <v>6286801</v>
      </c>
      <c r="U84" s="103">
        <v>10772818</v>
      </c>
      <c r="V84" s="114">
        <f t="shared" si="93"/>
        <v>71.356115773348009</v>
      </c>
      <c r="W84" s="115">
        <f>(U84/U$182)*100</f>
        <v>18.141798782412636</v>
      </c>
      <c r="X84" s="15">
        <v>11838.757467199999</v>
      </c>
      <c r="Y84" s="15">
        <v>19350.5017014</v>
      </c>
      <c r="Z84" s="114">
        <f t="shared" si="94"/>
        <v>63.450444482976764</v>
      </c>
      <c r="AA84" s="15">
        <v>50498.382348899999</v>
      </c>
      <c r="AB84" s="15">
        <v>94932.619221400004</v>
      </c>
      <c r="AC84" s="114">
        <f t="shared" si="95"/>
        <v>87.991406468227012</v>
      </c>
      <c r="AD84" s="115">
        <f>(AB84/AB$182)*100</f>
        <v>14.187439959165321</v>
      </c>
    </row>
    <row r="85" spans="1:30">
      <c r="A85" s="5"/>
      <c r="B85" s="108" t="s">
        <v>6</v>
      </c>
      <c r="C85" s="15">
        <v>0</v>
      </c>
      <c r="D85" s="15">
        <v>1.5561700000000001E-2</v>
      </c>
      <c r="E85" s="106" t="s">
        <v>57</v>
      </c>
      <c r="F85" s="15">
        <v>0</v>
      </c>
      <c r="G85" s="15">
        <v>0.2022417</v>
      </c>
      <c r="H85" s="106" t="s">
        <v>57</v>
      </c>
      <c r="I85" s="115">
        <f>(G85/G$183)*100</f>
        <v>1.5936825318788518E-2</v>
      </c>
      <c r="J85" s="103">
        <v>0</v>
      </c>
      <c r="K85" s="103">
        <v>0</v>
      </c>
      <c r="L85" s="106" t="s">
        <v>57</v>
      </c>
      <c r="M85" s="103">
        <v>0</v>
      </c>
      <c r="N85" s="103">
        <v>0</v>
      </c>
      <c r="O85" s="106" t="s">
        <v>57</v>
      </c>
      <c r="P85" s="115">
        <f>(N85/N$183)*100</f>
        <v>0</v>
      </c>
      <c r="Q85" s="122">
        <v>0</v>
      </c>
      <c r="R85" s="122">
        <v>0</v>
      </c>
      <c r="S85" s="106" t="s">
        <v>57</v>
      </c>
      <c r="T85" s="103">
        <v>0</v>
      </c>
      <c r="U85" s="103">
        <v>163</v>
      </c>
      <c r="V85" s="106" t="s">
        <v>57</v>
      </c>
      <c r="W85" s="115">
        <f>(U85/U$183)*100</f>
        <v>7.0685138471318961E-3</v>
      </c>
      <c r="X85" s="15">
        <v>0</v>
      </c>
      <c r="Y85" s="15">
        <v>0</v>
      </c>
      <c r="Z85" s="106" t="s">
        <v>57</v>
      </c>
      <c r="AA85" s="15">
        <v>0</v>
      </c>
      <c r="AB85" s="15">
        <v>173.1814995</v>
      </c>
      <c r="AC85" s="106" t="s">
        <v>57</v>
      </c>
      <c r="AD85" s="115">
        <f>(AB85/AB$183)*100</f>
        <v>0.11157466922035664</v>
      </c>
    </row>
    <row r="86" spans="1:30">
      <c r="A86" s="5"/>
      <c r="B86" s="108" t="s">
        <v>25</v>
      </c>
      <c r="C86" s="15">
        <v>200.79085640999998</v>
      </c>
      <c r="D86" s="15">
        <v>75.439586200000008</v>
      </c>
      <c r="E86" s="114">
        <f t="shared" si="88"/>
        <v>-62.428774124077648</v>
      </c>
      <c r="F86" s="15">
        <v>1375.2501826100001</v>
      </c>
      <c r="G86" s="15">
        <v>1471.9792814599998</v>
      </c>
      <c r="H86" s="114">
        <f t="shared" si="89"/>
        <v>7.033563788839035</v>
      </c>
      <c r="I86" s="115">
        <f>(G86/G$184)*100</f>
        <v>33.239773803198446</v>
      </c>
      <c r="J86" s="103">
        <v>192</v>
      </c>
      <c r="K86" s="103">
        <v>15</v>
      </c>
      <c r="L86" s="114">
        <f t="shared" si="90"/>
        <v>-92.1875</v>
      </c>
      <c r="M86" s="103">
        <v>1534</v>
      </c>
      <c r="N86" s="103">
        <v>804</v>
      </c>
      <c r="O86" s="114">
        <f t="shared" si="91"/>
        <v>-47.588005215123857</v>
      </c>
      <c r="P86" s="115">
        <f>(N86/N$184)*100</f>
        <v>5.8447223029950566</v>
      </c>
      <c r="Q86" s="122">
        <v>287564</v>
      </c>
      <c r="R86" s="122">
        <v>1063473</v>
      </c>
      <c r="S86" s="114">
        <f t="shared" si="92"/>
        <v>269.82132673074517</v>
      </c>
      <c r="T86" s="103">
        <v>1571969</v>
      </c>
      <c r="U86" s="103">
        <v>2803864</v>
      </c>
      <c r="V86" s="114">
        <f t="shared" si="93"/>
        <v>78.36636727569055</v>
      </c>
      <c r="W86" s="115">
        <f>(U86/U$184)*100</f>
        <v>7.529017863676116</v>
      </c>
      <c r="X86" s="15">
        <v>20077.010477369997</v>
      </c>
      <c r="Y86" s="15">
        <v>21963.91546416</v>
      </c>
      <c r="Z86" s="114">
        <f t="shared" si="94"/>
        <v>9.3983364152588695</v>
      </c>
      <c r="AA86" s="15">
        <v>125546.50412694999</v>
      </c>
      <c r="AB86" s="15">
        <v>185713.64482770997</v>
      </c>
      <c r="AC86" s="114">
        <f t="shared" si="95"/>
        <v>47.924186435267224</v>
      </c>
      <c r="AD86" s="115">
        <f>(AB86/AB$184)*100</f>
        <v>15.688324269436787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5">
      <c r="A88" s="16">
        <v>13</v>
      </c>
      <c r="B88" s="107" t="s">
        <v>38</v>
      </c>
      <c r="C88" s="12">
        <f>C89+C90+C91+C92+C93</f>
        <v>160.02993190679999</v>
      </c>
      <c r="D88" s="12">
        <f>D89+D90+D91+D92+D93</f>
        <v>204.40810632430004</v>
      </c>
      <c r="E88" s="110">
        <f t="shared" ref="E88:E92" si="96">((D88-C88)/C88)*100</f>
        <v>27.731171218235289</v>
      </c>
      <c r="F88" s="12">
        <f>F89+F90+F91+F92+F93</f>
        <v>993.02850689400702</v>
      </c>
      <c r="G88" s="12">
        <f>G89+G90+G91+G92+G93</f>
        <v>1298.4177868467445</v>
      </c>
      <c r="H88" s="110">
        <f t="shared" ref="H88:H92" si="97">((G88-F88)/F88)*100</f>
        <v>30.753324585608688</v>
      </c>
      <c r="I88" s="111">
        <f>(G88/G$179)*100</f>
        <v>0.84538936813202925</v>
      </c>
      <c r="J88" s="22">
        <f>J89+J90+J91+J92+J93</f>
        <v>16626</v>
      </c>
      <c r="K88" s="22">
        <f>K89+K90+K91+K92+K93</f>
        <v>23017</v>
      </c>
      <c r="L88" s="110">
        <f t="shared" ref="L88:L91" si="98">((K88-J88)/J88)*100</f>
        <v>38.439793095152169</v>
      </c>
      <c r="M88" s="22">
        <f>M89+M90+M91+M92+M93</f>
        <v>89883</v>
      </c>
      <c r="N88" s="22">
        <f>N89+N90+N91+N92+N93</f>
        <v>125118</v>
      </c>
      <c r="O88" s="110">
        <f t="shared" ref="O88:O92" si="99">((N88-M88)/M88)*100</f>
        <v>39.200961249624513</v>
      </c>
      <c r="P88" s="111">
        <f>(N88/N$179)*100</f>
        <v>1.0031164291883645</v>
      </c>
      <c r="Q88" s="22">
        <f>Q89+Q90+Q91+Q92+Q93</f>
        <v>356753</v>
      </c>
      <c r="R88" s="22">
        <f>R89+R90+R91+R92+R93</f>
        <v>391924</v>
      </c>
      <c r="S88" s="110">
        <f t="shared" ref="S88:S92" si="100">((R88-Q88)/Q88)*100</f>
        <v>9.8586416932723751</v>
      </c>
      <c r="T88" s="22">
        <f>T89+T90+T91+T92+T93</f>
        <v>1592598</v>
      </c>
      <c r="U88" s="22">
        <f>U89+U90+U91+U92+U93</f>
        <v>2913625</v>
      </c>
      <c r="V88" s="110">
        <f t="shared" ref="V88:V92" si="101">((U88-T88)/T88)*100</f>
        <v>82.947925339602335</v>
      </c>
      <c r="W88" s="111">
        <f>(U88/U$179)*100</f>
        <v>2.9451984402914406</v>
      </c>
      <c r="X88" s="12">
        <f>X89+X90+X91+X92+X93</f>
        <v>24425.666222899999</v>
      </c>
      <c r="Y88" s="12">
        <f>Y89+Y90+Y91+Y92+Y93</f>
        <v>10632.454272659992</v>
      </c>
      <c r="Z88" s="110">
        <f t="shared" ref="Z88:Z92" si="102">((Y88-X88)/X88)*100</f>
        <v>-56.470156532755453</v>
      </c>
      <c r="AA88" s="12">
        <f>AA89+AA90+AA91+AA92+AA93</f>
        <v>83255.574678999998</v>
      </c>
      <c r="AB88" s="12">
        <f>AB89+AB90+AB91+AB92+AB93</f>
        <v>153649.17555879999</v>
      </c>
      <c r="AC88" s="110">
        <f t="shared" ref="AC88:AC92" si="103">((AB88-AA88)/AA88)*100</f>
        <v>84.551216121213997</v>
      </c>
      <c r="AD88" s="111">
        <f>(AB88/AB$179)*100</f>
        <v>5.144349075071954</v>
      </c>
    </row>
    <row r="89" spans="1:30" s="27" customFormat="1">
      <c r="A89" s="5"/>
      <c r="B89" s="108" t="s">
        <v>3</v>
      </c>
      <c r="C89" s="112">
        <v>3.1026963999999992</v>
      </c>
      <c r="D89" s="112">
        <v>9.0875612600000029</v>
      </c>
      <c r="E89" s="114">
        <f t="shared" si="96"/>
        <v>192.8923777395689</v>
      </c>
      <c r="F89" s="112">
        <v>12.1255241</v>
      </c>
      <c r="G89" s="112">
        <v>40.081074800000003</v>
      </c>
      <c r="H89" s="114">
        <f t="shared" si="97"/>
        <v>230.55127736705421</v>
      </c>
      <c r="I89" s="115">
        <f>(G89/G$180)*100</f>
        <v>0.19027275964588858</v>
      </c>
      <c r="J89" s="116">
        <v>85</v>
      </c>
      <c r="K89" s="116">
        <v>186</v>
      </c>
      <c r="L89" s="114">
        <f t="shared" si="98"/>
        <v>118.82352941176471</v>
      </c>
      <c r="M89" s="116">
        <v>444</v>
      </c>
      <c r="N89" s="116">
        <v>957</v>
      </c>
      <c r="O89" s="114">
        <f t="shared" si="99"/>
        <v>115.54054054054055</v>
      </c>
      <c r="P89" s="115">
        <f>(N89/N$180)*100</f>
        <v>0.15593608087167782</v>
      </c>
      <c r="Q89" s="119">
        <v>0</v>
      </c>
      <c r="R89" s="119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4.8049289999999978</v>
      </c>
      <c r="Y89" s="112">
        <v>13.776646460000002</v>
      </c>
      <c r="Z89" s="114">
        <f t="shared" si="102"/>
        <v>186.71904329907909</v>
      </c>
      <c r="AA89" s="112">
        <v>23.254554600000002</v>
      </c>
      <c r="AB89" s="112">
        <v>65.292882599999999</v>
      </c>
      <c r="AC89" s="114">
        <f t="shared" si="103"/>
        <v>180.77459974228012</v>
      </c>
      <c r="AD89" s="115">
        <f>(AB89/AB$180)*100</f>
        <v>0.29455234376288697</v>
      </c>
    </row>
    <row r="90" spans="1:30">
      <c r="A90" s="5"/>
      <c r="B90" s="108" t="s">
        <v>4</v>
      </c>
      <c r="C90" s="112">
        <v>73.696642910000023</v>
      </c>
      <c r="D90" s="112">
        <v>108.73165320000003</v>
      </c>
      <c r="E90" s="114">
        <f t="shared" si="96"/>
        <v>47.539492854220697</v>
      </c>
      <c r="F90" s="112">
        <v>352.45107200000001</v>
      </c>
      <c r="G90" s="112">
        <v>601.02198970000006</v>
      </c>
      <c r="H90" s="114">
        <f t="shared" si="97"/>
        <v>70.526361656235807</v>
      </c>
      <c r="I90" s="115">
        <f>(G90/G$181)*100</f>
        <v>1.5680705655644871</v>
      </c>
      <c r="J90" s="116">
        <v>16532</v>
      </c>
      <c r="K90" s="116">
        <v>22816</v>
      </c>
      <c r="L90" s="114">
        <f t="shared" si="98"/>
        <v>38.011129929833047</v>
      </c>
      <c r="M90" s="116">
        <v>89334</v>
      </c>
      <c r="N90" s="116">
        <v>123968</v>
      </c>
      <c r="O90" s="114">
        <f t="shared" si="99"/>
        <v>38.76911366333087</v>
      </c>
      <c r="P90" s="115">
        <f>(N90/N$181)*100</f>
        <v>1.0469582319675277</v>
      </c>
      <c r="Q90" s="121">
        <v>0</v>
      </c>
      <c r="R90" s="121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987.44124279999949</v>
      </c>
      <c r="Y90" s="112">
        <v>2047.8977952000005</v>
      </c>
      <c r="Z90" s="114">
        <f t="shared" si="102"/>
        <v>107.39439537617027</v>
      </c>
      <c r="AA90" s="112">
        <v>9233.0809707999997</v>
      </c>
      <c r="AB90" s="112">
        <v>14175.0721307</v>
      </c>
      <c r="AC90" s="114">
        <f t="shared" si="103"/>
        <v>53.524832886544068</v>
      </c>
      <c r="AD90" s="115">
        <f>(AB90/AB$181)*100</f>
        <v>1.4820155300458611</v>
      </c>
    </row>
    <row r="91" spans="1:30">
      <c r="A91" s="5"/>
      <c r="B91" s="108" t="s">
        <v>5</v>
      </c>
      <c r="C91" s="112">
        <v>83.203326577799956</v>
      </c>
      <c r="D91" s="112">
        <v>86.557374046299998</v>
      </c>
      <c r="E91" s="114">
        <f t="shared" si="96"/>
        <v>4.0311458765579671</v>
      </c>
      <c r="F91" s="112">
        <v>628.1414272630069</v>
      </c>
      <c r="G91" s="112">
        <v>656.91918054974451</v>
      </c>
      <c r="H91" s="114">
        <f t="shared" si="97"/>
        <v>4.5814130445321153</v>
      </c>
      <c r="I91" s="115">
        <f>(G91/G$182)*100</f>
        <v>0.74230732668676824</v>
      </c>
      <c r="J91" s="116">
        <v>9</v>
      </c>
      <c r="K91" s="116">
        <v>15</v>
      </c>
      <c r="L91" s="114">
        <f t="shared" si="98"/>
        <v>66.666666666666657</v>
      </c>
      <c r="M91" s="116">
        <v>103</v>
      </c>
      <c r="N91" s="116">
        <v>193</v>
      </c>
      <c r="O91" s="114">
        <f t="shared" si="99"/>
        <v>87.378640776699029</v>
      </c>
      <c r="P91" s="115">
        <f>(N91/N$182)*100</f>
        <v>26.842837273991655</v>
      </c>
      <c r="Q91" s="119">
        <v>356731</v>
      </c>
      <c r="R91" s="119">
        <v>391897</v>
      </c>
      <c r="S91" s="114">
        <f t="shared" si="100"/>
        <v>9.8578480703947804</v>
      </c>
      <c r="T91" s="116">
        <v>1592351</v>
      </c>
      <c r="U91" s="116">
        <v>2913324</v>
      </c>
      <c r="V91" s="114">
        <f t="shared" si="101"/>
        <v>82.957400723835377</v>
      </c>
      <c r="W91" s="115">
        <f>(U91/U$182)*100</f>
        <v>4.9061385605858661</v>
      </c>
      <c r="X91" s="112">
        <v>23427.1598056</v>
      </c>
      <c r="Y91" s="112">
        <v>8562.7717272999926</v>
      </c>
      <c r="Z91" s="114">
        <f t="shared" si="102"/>
        <v>-63.449381835636956</v>
      </c>
      <c r="AA91" s="112">
        <v>73909.102441399998</v>
      </c>
      <c r="AB91" s="112">
        <v>139307.84109129998</v>
      </c>
      <c r="AC91" s="114">
        <f t="shared" si="103"/>
        <v>88.485364440398143</v>
      </c>
      <c r="AD91" s="115">
        <f>(AB91/AB$182)*100</f>
        <v>20.819204689953725</v>
      </c>
    </row>
    <row r="92" spans="1:30">
      <c r="A92" s="5"/>
      <c r="B92" s="108" t="s">
        <v>6</v>
      </c>
      <c r="C92" s="112">
        <v>2.7266018999999985E-2</v>
      </c>
      <c r="D92" s="112">
        <v>3.1517817999999947E-2</v>
      </c>
      <c r="E92" s="114">
        <f t="shared" si="96"/>
        <v>15.593765265108797</v>
      </c>
      <c r="F92" s="112">
        <v>0.31048353099999998</v>
      </c>
      <c r="G92" s="112">
        <v>0.39554179699999997</v>
      </c>
      <c r="H92" s="114">
        <f t="shared" si="97"/>
        <v>27.395419565748242</v>
      </c>
      <c r="I92" s="115">
        <f>(G92/G$183)*100</f>
        <v>3.1169044391283835E-2</v>
      </c>
      <c r="J92" s="116">
        <v>0</v>
      </c>
      <c r="K92" s="116">
        <v>0</v>
      </c>
      <c r="L92" s="106" t="s">
        <v>57</v>
      </c>
      <c r="M92" s="116">
        <v>2</v>
      </c>
      <c r="N92" s="116">
        <v>0</v>
      </c>
      <c r="O92" s="114">
        <f t="shared" si="99"/>
        <v>-100</v>
      </c>
      <c r="P92" s="115">
        <f>(N92/N$183)*100</f>
        <v>0</v>
      </c>
      <c r="Q92" s="119">
        <v>22</v>
      </c>
      <c r="R92" s="119">
        <v>27</v>
      </c>
      <c r="S92" s="114">
        <f t="shared" si="100"/>
        <v>22.727272727272727</v>
      </c>
      <c r="T92" s="116">
        <v>247</v>
      </c>
      <c r="U92" s="116">
        <v>301</v>
      </c>
      <c r="V92" s="114">
        <f t="shared" si="101"/>
        <v>21.862348178137651</v>
      </c>
      <c r="W92" s="115">
        <f>(U92/U$183)*100</f>
        <v>1.3052899803599392E-2</v>
      </c>
      <c r="X92" s="112">
        <v>6.2602454999999999</v>
      </c>
      <c r="Y92" s="112">
        <v>8.0081036999999924</v>
      </c>
      <c r="Z92" s="114">
        <f t="shared" si="102"/>
        <v>27.919962563768348</v>
      </c>
      <c r="AA92" s="112">
        <v>90.136712200000005</v>
      </c>
      <c r="AB92" s="112">
        <v>100.9694542</v>
      </c>
      <c r="AC92" s="114">
        <f t="shared" si="103"/>
        <v>12.018124175600889</v>
      </c>
      <c r="AD92" s="115">
        <f>(AB92/AB$183)*100</f>
        <v>6.50510215366564E-2</v>
      </c>
    </row>
    <row r="93" spans="1:30">
      <c r="A93" s="5"/>
      <c r="B93" s="108" t="s">
        <v>25</v>
      </c>
      <c r="C93" s="112">
        <v>0</v>
      </c>
      <c r="D93" s="112">
        <v>0</v>
      </c>
      <c r="E93" s="106" t="s">
        <v>57</v>
      </c>
      <c r="F93" s="112">
        <v>0</v>
      </c>
      <c r="G93" s="112">
        <v>0</v>
      </c>
      <c r="H93" s="106" t="s">
        <v>57</v>
      </c>
      <c r="I93" s="115">
        <f>(G93/G$184)*100</f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f>(N93/N$184)*100</f>
        <v>0</v>
      </c>
      <c r="Q93" s="118">
        <v>0</v>
      </c>
      <c r="R93" s="118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f>(U93/U$184)*100</f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f>(AB93/AB$184)*100</f>
        <v>0</v>
      </c>
    </row>
    <row r="94" spans="1:30">
      <c r="A94" s="5"/>
      <c r="B94" s="108"/>
      <c r="C94" s="112"/>
      <c r="D94" s="112"/>
      <c r="E94" s="114"/>
      <c r="F94" s="112"/>
      <c r="G94" s="112"/>
      <c r="H94" s="114"/>
      <c r="I94" s="115"/>
      <c r="J94" s="116"/>
      <c r="K94" s="116"/>
      <c r="L94" s="114"/>
      <c r="M94" s="116"/>
      <c r="N94" s="116"/>
      <c r="O94" s="114"/>
      <c r="P94" s="115"/>
      <c r="Q94" s="118"/>
      <c r="R94" s="118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5">
      <c r="A95" s="16">
        <v>14</v>
      </c>
      <c r="B95" s="107" t="s">
        <v>50</v>
      </c>
      <c r="C95" s="12">
        <f>C96+C97+C98+C99+C100</f>
        <v>309.15711439700078</v>
      </c>
      <c r="D95" s="12">
        <f>D96+D97+D98+D99+D100</f>
        <v>521.49436252400051</v>
      </c>
      <c r="E95" s="110">
        <f t="shared" ref="E95:E100" si="104">((D95-C95)/C95)*100</f>
        <v>68.682633599150861</v>
      </c>
      <c r="F95" s="12">
        <f>F96+F97+F98+F99+F100</f>
        <v>1964.4338546790013</v>
      </c>
      <c r="G95" s="12">
        <f>G96+G97+G98+G99+G100</f>
        <v>2685.6457477700014</v>
      </c>
      <c r="H95" s="110">
        <f t="shared" ref="H95:H100" si="105">((G95-F95)/F95)*100</f>
        <v>36.713473012755109</v>
      </c>
      <c r="I95" s="111">
        <f>(G95/G$179)*100</f>
        <v>1.7486023256409193</v>
      </c>
      <c r="J95" s="22">
        <f>J96+J97+J98+J99+J100</f>
        <v>20361</v>
      </c>
      <c r="K95" s="22">
        <f>K96+K97+K98+K99+K100</f>
        <v>23555</v>
      </c>
      <c r="L95" s="110">
        <f t="shared" ref="L95:L100" si="106">((K95-J95)/J95)*100</f>
        <v>15.686852315701586</v>
      </c>
      <c r="M95" s="22">
        <f>M96+M97+M98+M99+M100</f>
        <v>159040</v>
      </c>
      <c r="N95" s="22">
        <f>N96+N97+N98+N99+N100</f>
        <v>139605</v>
      </c>
      <c r="O95" s="110">
        <f t="shared" ref="O95:O100" si="107">((N95-M95)/M95)*100</f>
        <v>-12.220196177062375</v>
      </c>
      <c r="P95" s="111">
        <f>(N95/N$179)*100</f>
        <v>1.1192639675893288</v>
      </c>
      <c r="Q95" s="22">
        <f>Q96+Q97+Q98+Q99+Q100</f>
        <v>1243277</v>
      </c>
      <c r="R95" s="22">
        <f>R96+R97+R98+R99+R100</f>
        <v>2144366</v>
      </c>
      <c r="S95" s="110">
        <f t="shared" ref="S95:S100" si="108">((R95-Q95)/Q95)*100</f>
        <v>72.476929919881087</v>
      </c>
      <c r="T95" s="22">
        <f>T96+T97+T98+T99+T100</f>
        <v>5622107</v>
      </c>
      <c r="U95" s="22">
        <f>U96+U97+U98+U99+U100</f>
        <v>9983465</v>
      </c>
      <c r="V95" s="110">
        <f t="shared" ref="V95:V100" si="109">((U95-T95)/T95)*100</f>
        <v>77.575151095487868</v>
      </c>
      <c r="W95" s="111">
        <f>(U95/U$179)*100</f>
        <v>10.09165062309123</v>
      </c>
      <c r="X95" s="12">
        <f>X96+X97+X98+X99+X100</f>
        <v>14614.526762184005</v>
      </c>
      <c r="Y95" s="12">
        <f>Y96+Y97+Y98+Y99+Y100</f>
        <v>17596.03588357101</v>
      </c>
      <c r="Z95" s="110">
        <f t="shared" ref="Z95:Z100" si="110">((Y95-X95)/X95)*100</f>
        <v>20.400996692563766</v>
      </c>
      <c r="AA95" s="12">
        <f>AA96+AA97+AA98+AA99+AA100</f>
        <v>85582.471027747044</v>
      </c>
      <c r="AB95" s="12">
        <f>AB96+AB97+AB98+AB99+AB100</f>
        <v>104521.12364140605</v>
      </c>
      <c r="AC95" s="110">
        <f t="shared" ref="AC95:AC100" si="111">((AB95-AA95)/AA95)*100</f>
        <v>22.129125726597486</v>
      </c>
      <c r="AD95" s="111">
        <f>(AB95/AB$179)*100</f>
        <v>3.4994860452367278</v>
      </c>
    </row>
    <row r="96" spans="1:30">
      <c r="A96" s="5"/>
      <c r="B96" s="108" t="s">
        <v>3</v>
      </c>
      <c r="C96" s="15">
        <v>67.870304599999997</v>
      </c>
      <c r="D96" s="15">
        <v>89.049104800000009</v>
      </c>
      <c r="E96" s="114">
        <f t="shared" si="104"/>
        <v>31.204810888678423</v>
      </c>
      <c r="F96" s="15">
        <v>456.86765109999999</v>
      </c>
      <c r="G96" s="15">
        <v>532.27479359999995</v>
      </c>
      <c r="H96" s="114">
        <f t="shared" si="105"/>
        <v>16.50524879983125</v>
      </c>
      <c r="I96" s="115">
        <f>(G96/G$180)*100</f>
        <v>2.5268133245822471</v>
      </c>
      <c r="J96" s="103">
        <v>2223</v>
      </c>
      <c r="K96" s="103">
        <v>4990</v>
      </c>
      <c r="L96" s="114">
        <f t="shared" si="106"/>
        <v>124.47143499775079</v>
      </c>
      <c r="M96" s="103">
        <v>21189</v>
      </c>
      <c r="N96" s="103">
        <v>15711</v>
      </c>
      <c r="O96" s="114">
        <f t="shared" si="107"/>
        <v>-25.853036953136062</v>
      </c>
      <c r="P96" s="115">
        <f>(N96/N$180)*100</f>
        <v>2.559991396630021</v>
      </c>
      <c r="Q96" s="119">
        <v>0</v>
      </c>
      <c r="R96" s="119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489.05428690000002</v>
      </c>
      <c r="Y96" s="15">
        <v>583.70896669999991</v>
      </c>
      <c r="Z96" s="114">
        <f t="shared" si="110"/>
        <v>19.354636557833611</v>
      </c>
      <c r="AA96" s="15">
        <v>3147.6790572</v>
      </c>
      <c r="AB96" s="15">
        <v>3822.0882282999996</v>
      </c>
      <c r="AC96" s="114">
        <f t="shared" si="111"/>
        <v>21.425601493816732</v>
      </c>
      <c r="AD96" s="115">
        <f>(AB96/AB$180)*100</f>
        <v>17.242385400737462</v>
      </c>
    </row>
    <row r="97" spans="1:30">
      <c r="A97" s="5"/>
      <c r="B97" s="108" t="s">
        <v>4</v>
      </c>
      <c r="C97" s="15">
        <v>89.8704547140008</v>
      </c>
      <c r="D97" s="15">
        <v>131.86106899000038</v>
      </c>
      <c r="E97" s="114">
        <f t="shared" si="104"/>
        <v>46.72349150744634</v>
      </c>
      <c r="F97" s="15">
        <v>648.85591072400132</v>
      </c>
      <c r="G97" s="15">
        <v>757.94124215500119</v>
      </c>
      <c r="H97" s="114">
        <f t="shared" si="105"/>
        <v>16.811950022814948</v>
      </c>
      <c r="I97" s="115">
        <f>(G97/G$181)*100</f>
        <v>1.9774739903341716</v>
      </c>
      <c r="J97" s="103">
        <v>18074</v>
      </c>
      <c r="K97" s="103">
        <v>18520</v>
      </c>
      <c r="L97" s="114">
        <f t="shared" si="106"/>
        <v>2.4676330640699349</v>
      </c>
      <c r="M97" s="103">
        <v>137314</v>
      </c>
      <c r="N97" s="103">
        <v>123466</v>
      </c>
      <c r="O97" s="114">
        <f t="shared" si="107"/>
        <v>-10.084914866655986</v>
      </c>
      <c r="P97" s="115">
        <f>(N97/N$181)*100</f>
        <v>1.042718645683586</v>
      </c>
      <c r="Q97" s="119">
        <v>0</v>
      </c>
      <c r="R97" s="119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4819.6748781000006</v>
      </c>
      <c r="Y97" s="15">
        <v>3784.3755407000003</v>
      </c>
      <c r="Z97" s="114">
        <f t="shared" si="110"/>
        <v>-21.480688295060542</v>
      </c>
      <c r="AA97" s="15">
        <v>36528.895587799998</v>
      </c>
      <c r="AB97" s="15">
        <v>27169.6920326</v>
      </c>
      <c r="AC97" s="114">
        <f t="shared" si="111"/>
        <v>-25.621370163531047</v>
      </c>
      <c r="AD97" s="115">
        <f>(AB97/AB$181)*100</f>
        <v>2.8406138020045524</v>
      </c>
    </row>
    <row r="98" spans="1:30">
      <c r="A98" s="5"/>
      <c r="B98" s="108" t="s">
        <v>5</v>
      </c>
      <c r="C98" s="15">
        <v>81.757565566999972</v>
      </c>
      <c r="D98" s="15">
        <v>141.05318646000006</v>
      </c>
      <c r="E98" s="114">
        <f t="shared" si="104"/>
        <v>72.526157648869301</v>
      </c>
      <c r="F98" s="15">
        <v>344.02732477899991</v>
      </c>
      <c r="G98" s="15">
        <v>713.13286489900031</v>
      </c>
      <c r="H98" s="114">
        <f t="shared" si="105"/>
        <v>107.28959984707916</v>
      </c>
      <c r="I98" s="115">
        <f>(G98/G$182)*100</f>
        <v>0.80582781899084421</v>
      </c>
      <c r="J98" s="103">
        <v>16</v>
      </c>
      <c r="K98" s="103">
        <v>6</v>
      </c>
      <c r="L98" s="114">
        <f t="shared" si="106"/>
        <v>-62.5</v>
      </c>
      <c r="M98" s="103">
        <v>109</v>
      </c>
      <c r="N98" s="103">
        <v>56</v>
      </c>
      <c r="O98" s="114">
        <f t="shared" si="107"/>
        <v>-48.623853211009177</v>
      </c>
      <c r="P98" s="115">
        <f>(N98/N$182)*100</f>
        <v>7.7885952712100135</v>
      </c>
      <c r="Q98" s="119">
        <v>1163796</v>
      </c>
      <c r="R98" s="119">
        <v>2102744</v>
      </c>
      <c r="S98" s="114">
        <f t="shared" si="108"/>
        <v>80.679775493299516</v>
      </c>
      <c r="T98" s="103">
        <v>5105802</v>
      </c>
      <c r="U98" s="103">
        <v>9391450</v>
      </c>
      <c r="V98" s="114">
        <f t="shared" si="109"/>
        <v>83.936823245398074</v>
      </c>
      <c r="W98" s="115">
        <f>(U98/U$182)*100</f>
        <v>15.81552720700277</v>
      </c>
      <c r="X98" s="15">
        <v>7725.6006786000034</v>
      </c>
      <c r="Y98" s="15">
        <v>12412.037706800011</v>
      </c>
      <c r="Z98" s="114">
        <f t="shared" si="110"/>
        <v>60.661134624541077</v>
      </c>
      <c r="AA98" s="15">
        <v>31948.220690400045</v>
      </c>
      <c r="AB98" s="15">
        <v>62072.341898000057</v>
      </c>
      <c r="AC98" s="114">
        <f t="shared" si="111"/>
        <v>94.290450474607653</v>
      </c>
      <c r="AD98" s="115">
        <f>(AB98/AB$182)*100</f>
        <v>9.2765545818221717</v>
      </c>
    </row>
    <row r="99" spans="1:30">
      <c r="A99" s="5"/>
      <c r="B99" s="108" t="s">
        <v>6</v>
      </c>
      <c r="C99" s="15">
        <v>3.1975057000000001E-2</v>
      </c>
      <c r="D99" s="15">
        <v>0.33587260900000004</v>
      </c>
      <c r="E99" s="114">
        <f t="shared" si="104"/>
        <v>950.42067321412435</v>
      </c>
      <c r="F99" s="15">
        <v>0.25788454199999994</v>
      </c>
      <c r="G99" s="15">
        <v>0.44551076500000009</v>
      </c>
      <c r="H99" s="114">
        <f t="shared" si="105"/>
        <v>72.755901359919505</v>
      </c>
      <c r="I99" s="115">
        <f>(G99/G$183)*100</f>
        <v>3.5106643384845176E-2</v>
      </c>
      <c r="J99" s="103">
        <v>1</v>
      </c>
      <c r="K99" s="103">
        <v>2</v>
      </c>
      <c r="L99" s="114">
        <f t="shared" si="106"/>
        <v>100</v>
      </c>
      <c r="M99" s="103">
        <v>11</v>
      </c>
      <c r="N99" s="103">
        <v>7</v>
      </c>
      <c r="O99" s="114">
        <f t="shared" si="107"/>
        <v>-36.363636363636367</v>
      </c>
      <c r="P99" s="115">
        <f>(N99/N$183)*100</f>
        <v>0.17663386323492303</v>
      </c>
      <c r="Q99" s="121">
        <v>549</v>
      </c>
      <c r="R99" s="121">
        <v>1398</v>
      </c>
      <c r="S99" s="114">
        <f t="shared" si="108"/>
        <v>154.64480874316939</v>
      </c>
      <c r="T99" s="103">
        <v>11574</v>
      </c>
      <c r="U99" s="103">
        <v>5172</v>
      </c>
      <c r="V99" s="114">
        <f t="shared" si="109"/>
        <v>-55.313634007257647</v>
      </c>
      <c r="W99" s="115">
        <f>(U99/U$183)*100</f>
        <v>0.22428437802065135</v>
      </c>
      <c r="X99" s="15">
        <v>7.8969361999999999</v>
      </c>
      <c r="Y99" s="15">
        <v>132.6758423</v>
      </c>
      <c r="Z99" s="114">
        <f t="shared" si="110"/>
        <v>1580.0926199707681</v>
      </c>
      <c r="AA99" s="15">
        <v>158.88454719999999</v>
      </c>
      <c r="AB99" s="15">
        <v>177.22041549999997</v>
      </c>
      <c r="AC99" s="114">
        <f t="shared" si="111"/>
        <v>11.540372316333094</v>
      </c>
      <c r="AD99" s="115">
        <f>(AB99/AB$183)*100</f>
        <v>0.11417679888206915</v>
      </c>
    </row>
    <row r="100" spans="1:30">
      <c r="A100" s="5"/>
      <c r="B100" s="108" t="s">
        <v>25</v>
      </c>
      <c r="C100" s="15">
        <v>69.626814459000002</v>
      </c>
      <c r="D100" s="15">
        <v>159.19512966500005</v>
      </c>
      <c r="E100" s="114">
        <f t="shared" si="104"/>
        <v>128.64054732640781</v>
      </c>
      <c r="F100" s="15">
        <v>514.42508353400012</v>
      </c>
      <c r="G100" s="15">
        <v>681.85133635099987</v>
      </c>
      <c r="H100" s="114">
        <f t="shared" si="105"/>
        <v>32.546284809211478</v>
      </c>
      <c r="I100" s="115">
        <f>(G100/G$184)*100</f>
        <v>15.397352716293458</v>
      </c>
      <c r="J100" s="103">
        <v>47</v>
      </c>
      <c r="K100" s="103">
        <v>37</v>
      </c>
      <c r="L100" s="114">
        <f t="shared" si="106"/>
        <v>-21.276595744680851</v>
      </c>
      <c r="M100" s="103">
        <v>417</v>
      </c>
      <c r="N100" s="103">
        <v>365</v>
      </c>
      <c r="O100" s="114">
        <f t="shared" si="107"/>
        <v>-12.470023980815348</v>
      </c>
      <c r="P100" s="115">
        <f>(N100/N$184)*100</f>
        <v>2.6533876126781042</v>
      </c>
      <c r="Q100" s="122">
        <v>78932</v>
      </c>
      <c r="R100" s="122">
        <v>40224</v>
      </c>
      <c r="S100" s="114">
        <f t="shared" si="108"/>
        <v>-49.039679724319669</v>
      </c>
      <c r="T100" s="103">
        <v>504731</v>
      </c>
      <c r="U100" s="103">
        <v>586843</v>
      </c>
      <c r="V100" s="114">
        <f t="shared" si="109"/>
        <v>16.268467758073115</v>
      </c>
      <c r="W100" s="115">
        <f>(U100/U$184)*100</f>
        <v>1.5758080385401299</v>
      </c>
      <c r="X100" s="15">
        <v>1572.299982384</v>
      </c>
      <c r="Y100" s="15">
        <v>683.23782707100008</v>
      </c>
      <c r="Z100" s="114">
        <f t="shared" si="110"/>
        <v>-56.545326291040176</v>
      </c>
      <c r="AA100" s="15">
        <v>13798.791145146997</v>
      </c>
      <c r="AB100" s="15">
        <v>11279.781067006001</v>
      </c>
      <c r="AC100" s="114">
        <f t="shared" si="111"/>
        <v>-18.255295349019953</v>
      </c>
      <c r="AD100" s="115">
        <f>(AB100/AB$184)*100</f>
        <v>0.95286947403145172</v>
      </c>
    </row>
    <row r="101" spans="1:30">
      <c r="A101" s="5"/>
      <c r="B101" s="108"/>
      <c r="C101" s="15"/>
      <c r="D101" s="15"/>
      <c r="E101" s="114"/>
      <c r="F101" s="15"/>
      <c r="G101" s="15"/>
      <c r="H101" s="114"/>
      <c r="I101" s="115"/>
      <c r="J101" s="103"/>
      <c r="K101" s="103"/>
      <c r="L101" s="114"/>
      <c r="M101" s="103"/>
      <c r="N101" s="103"/>
      <c r="O101" s="114"/>
      <c r="P101" s="115"/>
      <c r="Q101" s="122"/>
      <c r="R101" s="122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5">
      <c r="A102" s="16">
        <v>15</v>
      </c>
      <c r="B102" s="107" t="s">
        <v>19</v>
      </c>
      <c r="C102" s="12">
        <f>C103+C104+C105+C106+C107</f>
        <v>488.92291314200003</v>
      </c>
      <c r="D102" s="12">
        <f>D103+D104+D105+D106+D107</f>
        <v>541.10971082099991</v>
      </c>
      <c r="E102" s="110">
        <f t="shared" ref="E102:E107" si="112">((D102-C102)/C102)*100</f>
        <v>10.673829406690752</v>
      </c>
      <c r="F102" s="12">
        <f>F103+F104+F105+F106+F107</f>
        <v>2983.6829315730001</v>
      </c>
      <c r="G102" s="12">
        <f>G103+G104+G105+G106+G107</f>
        <v>3649.8393642709998</v>
      </c>
      <c r="H102" s="110">
        <f t="shared" ref="H102:H107" si="113">((G102-F102)/F102)*100</f>
        <v>22.326649579578532</v>
      </c>
      <c r="I102" s="111">
        <f>(G102/G$179)*100</f>
        <v>2.3763810271251784</v>
      </c>
      <c r="J102" s="22">
        <f>J103+J104+J105+J106+J107</f>
        <v>43515</v>
      </c>
      <c r="K102" s="22">
        <f>K103+K104+K105+K106+K107</f>
        <v>40325</v>
      </c>
      <c r="L102" s="110">
        <f t="shared" ref="L102:L107" si="114">((K102-J102)/J102)*100</f>
        <v>-7.3308054693783751</v>
      </c>
      <c r="M102" s="22">
        <f>M103+M104+M105+M106+M107</f>
        <v>327052</v>
      </c>
      <c r="N102" s="22">
        <f>N103+N104+N105+N106+N107</f>
        <v>299114</v>
      </c>
      <c r="O102" s="110">
        <f t="shared" ref="O102:O107" si="115">((N102-M102)/M102)*100</f>
        <v>-8.5423724667636947</v>
      </c>
      <c r="P102" s="111">
        <f>(N102/N$179)*100</f>
        <v>2.3981055291824398</v>
      </c>
      <c r="Q102" s="22">
        <f>Q103+Q104+Q105+Q106+Q107</f>
        <v>265305</v>
      </c>
      <c r="R102" s="22">
        <f>R103+R104+R105+R106+R107</f>
        <v>242691</v>
      </c>
      <c r="S102" s="110">
        <f t="shared" ref="S102:S107" si="116">((R102-Q102)/Q102)*100</f>
        <v>-8.5237745236614462</v>
      </c>
      <c r="T102" s="22">
        <f>T103+T104+T105+T106+T107</f>
        <v>1746999</v>
      </c>
      <c r="U102" s="22">
        <f>U103+U104+U105+U106+U107</f>
        <v>1992001</v>
      </c>
      <c r="V102" s="110">
        <f t="shared" ref="V102:V107" si="117">((U102-T102)/T102)*100</f>
        <v>14.02416372304735</v>
      </c>
      <c r="W102" s="111">
        <f>(U102/U$179)*100</f>
        <v>2.0135872798520711</v>
      </c>
      <c r="X102" s="12">
        <f>X103+X104+X105+X106+X107</f>
        <v>21307.455283985131</v>
      </c>
      <c r="Y102" s="12">
        <f>Y103+Y104+Y105+Y106+Y107</f>
        <v>23231.072166300004</v>
      </c>
      <c r="Z102" s="110">
        <f t="shared" ref="Z102:Z107" si="118">((Y102-X102)/X102)*100</f>
        <v>9.0279052879706381</v>
      </c>
      <c r="AA102" s="12">
        <f>AA103+AA104+AA105+AA106+AA107</f>
        <v>197609.3545409762</v>
      </c>
      <c r="AB102" s="12">
        <f>AB103+AB104+AB105+AB106+AB107</f>
        <v>142411.84046219999</v>
      </c>
      <c r="AC102" s="110">
        <f t="shared" ref="AC102:AC107" si="119">((AB102-AA102)/AA102)*100</f>
        <v>-27.932642261290557</v>
      </c>
      <c r="AD102" s="111">
        <f>(AB102/AB$179)*100</f>
        <v>4.7681103207784439</v>
      </c>
    </row>
    <row r="103" spans="1:30">
      <c r="A103" s="5"/>
      <c r="B103" s="108" t="s">
        <v>3</v>
      </c>
      <c r="C103" s="15">
        <v>111.69504763399962</v>
      </c>
      <c r="D103" s="15">
        <v>132.33650479999997</v>
      </c>
      <c r="E103" s="114">
        <f t="shared" si="112"/>
        <v>18.48019012771087</v>
      </c>
      <c r="F103" s="15">
        <v>755.43596287999981</v>
      </c>
      <c r="G103" s="15">
        <v>885.35744529999999</v>
      </c>
      <c r="H103" s="114">
        <f t="shared" si="113"/>
        <v>17.198212529450107</v>
      </c>
      <c r="I103" s="115">
        <f>(G103/G$180)*100</f>
        <v>4.2029662435665225</v>
      </c>
      <c r="J103" s="103">
        <v>533</v>
      </c>
      <c r="K103" s="103">
        <v>589</v>
      </c>
      <c r="L103" s="114">
        <f t="shared" si="114"/>
        <v>10.506566604127581</v>
      </c>
      <c r="M103" s="103">
        <v>2974</v>
      </c>
      <c r="N103" s="103">
        <v>3903</v>
      </c>
      <c r="O103" s="114">
        <f t="shared" si="115"/>
        <v>31.237390719569603</v>
      </c>
      <c r="P103" s="115">
        <f>(N103/N$180)*100</f>
        <v>0.63596501947978945</v>
      </c>
      <c r="Q103" s="118">
        <v>0</v>
      </c>
      <c r="R103" s="118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375.38698782599982</v>
      </c>
      <c r="Y103" s="15">
        <v>175.29986749999998</v>
      </c>
      <c r="Z103" s="114">
        <f t="shared" si="118"/>
        <v>-53.301559940789602</v>
      </c>
      <c r="AA103" s="15">
        <v>1705.3715606779961</v>
      </c>
      <c r="AB103" s="15">
        <v>1332.8800806000002</v>
      </c>
      <c r="AC103" s="114">
        <f t="shared" si="119"/>
        <v>-21.84224767592033</v>
      </c>
      <c r="AD103" s="115">
        <f>(AB103/AB$180)*100</f>
        <v>6.0129517347361796</v>
      </c>
    </row>
    <row r="104" spans="1:30">
      <c r="A104" s="5"/>
      <c r="B104" s="108" t="s">
        <v>4</v>
      </c>
      <c r="C104" s="15">
        <v>329.97722796900052</v>
      </c>
      <c r="D104" s="15">
        <v>328.76776480000001</v>
      </c>
      <c r="E104" s="114">
        <f t="shared" si="112"/>
        <v>-0.36652928338259044</v>
      </c>
      <c r="F104" s="15">
        <v>2023.4072783840002</v>
      </c>
      <c r="G104" s="15">
        <v>2340.5048053999999</v>
      </c>
      <c r="H104" s="114">
        <f t="shared" si="113"/>
        <v>15.671463199897678</v>
      </c>
      <c r="I104" s="115">
        <f>(G104/G$181)*100</f>
        <v>6.1063933713005998</v>
      </c>
      <c r="J104" s="103">
        <v>42944</v>
      </c>
      <c r="K104" s="103">
        <v>39722</v>
      </c>
      <c r="L104" s="114">
        <f t="shared" si="114"/>
        <v>-7.502794336810731</v>
      </c>
      <c r="M104" s="103">
        <v>323694</v>
      </c>
      <c r="N104" s="103">
        <v>295167</v>
      </c>
      <c r="O104" s="114">
        <f t="shared" si="115"/>
        <v>-8.8129529741051726</v>
      </c>
      <c r="P104" s="115">
        <f>(N104/N$181)*100</f>
        <v>2.4928007264387526</v>
      </c>
      <c r="Q104" s="119">
        <v>0</v>
      </c>
      <c r="R104" s="119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13575.936179529994</v>
      </c>
      <c r="Y104" s="15">
        <v>12974.790134100003</v>
      </c>
      <c r="Z104" s="114">
        <f t="shared" si="118"/>
        <v>-4.4280264541638585</v>
      </c>
      <c r="AA104" s="15">
        <v>122550.807593</v>
      </c>
      <c r="AB104" s="15">
        <v>100004.59261579999</v>
      </c>
      <c r="AC104" s="114">
        <f t="shared" si="119"/>
        <v>-18.397443003458292</v>
      </c>
      <c r="AD104" s="115">
        <f>(AB104/AB$181)*100</f>
        <v>10.455562974634848</v>
      </c>
    </row>
    <row r="105" spans="1:30">
      <c r="A105" s="5"/>
      <c r="B105" s="108" t="s">
        <v>5</v>
      </c>
      <c r="C105" s="15">
        <v>42.550512216999948</v>
      </c>
      <c r="D105" s="15">
        <v>67.396683762999942</v>
      </c>
      <c r="E105" s="114">
        <f t="shared" si="112"/>
        <v>58.392179674098855</v>
      </c>
      <c r="F105" s="15">
        <v>144.94394751799996</v>
      </c>
      <c r="G105" s="15">
        <v>392.14624077499997</v>
      </c>
      <c r="H105" s="114">
        <f t="shared" si="113"/>
        <v>170.55026959735662</v>
      </c>
      <c r="I105" s="115">
        <f>(G105/G$182)*100</f>
        <v>0.44311847831319834</v>
      </c>
      <c r="J105" s="103">
        <v>3</v>
      </c>
      <c r="K105" s="103">
        <v>2</v>
      </c>
      <c r="L105" s="114">
        <f t="shared" si="114"/>
        <v>-33.333333333333329</v>
      </c>
      <c r="M105" s="103">
        <v>9</v>
      </c>
      <c r="N105" s="103">
        <v>25</v>
      </c>
      <c r="O105" s="114">
        <f t="shared" si="115"/>
        <v>177.77777777777777</v>
      </c>
      <c r="P105" s="115">
        <f>(N105/N$182)*100</f>
        <v>3.4770514603616132</v>
      </c>
      <c r="Q105" s="119">
        <v>29362</v>
      </c>
      <c r="R105" s="119">
        <v>241306</v>
      </c>
      <c r="S105" s="114">
        <f t="shared" si="116"/>
        <v>721.8309379470063</v>
      </c>
      <c r="T105" s="103">
        <v>115341</v>
      </c>
      <c r="U105" s="103">
        <v>1763882</v>
      </c>
      <c r="V105" s="114">
        <f t="shared" si="117"/>
        <v>1429.2757995855768</v>
      </c>
      <c r="W105" s="115">
        <f>(U105/U$182)*100</f>
        <v>2.9704384052454578</v>
      </c>
      <c r="X105" s="15">
        <v>3516.0435046000002</v>
      </c>
      <c r="Y105" s="15">
        <v>5438.5700608000016</v>
      </c>
      <c r="Z105" s="114">
        <f t="shared" si="118"/>
        <v>54.678690797903414</v>
      </c>
      <c r="AA105" s="15">
        <v>11232.3851956</v>
      </c>
      <c r="AB105" s="15">
        <v>30676.978761099999</v>
      </c>
      <c r="AC105" s="114">
        <f t="shared" si="119"/>
        <v>173.11188342362868</v>
      </c>
      <c r="AD105" s="115">
        <f>(AB105/AB$182)*100</f>
        <v>4.5845969264438624</v>
      </c>
    </row>
    <row r="106" spans="1:30" s="29" customFormat="1">
      <c r="A106" s="5"/>
      <c r="B106" s="108" t="s">
        <v>6</v>
      </c>
      <c r="C106" s="15">
        <v>0</v>
      </c>
      <c r="D106" s="15">
        <v>0</v>
      </c>
      <c r="E106" s="106" t="s">
        <v>57</v>
      </c>
      <c r="F106" s="15">
        <v>0</v>
      </c>
      <c r="G106" s="15">
        <v>0</v>
      </c>
      <c r="H106" s="106" t="s">
        <v>57</v>
      </c>
      <c r="I106" s="115">
        <f>(G106/G$183)*100</f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f>(N106/N$183)*100</f>
        <v>0</v>
      </c>
      <c r="Q106" s="119">
        <v>0</v>
      </c>
      <c r="R106" s="119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f>(U106/U$183)*100</f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f>(AB106/AB$183)*100</f>
        <v>0</v>
      </c>
    </row>
    <row r="107" spans="1:30" s="29" customFormat="1">
      <c r="A107" s="5"/>
      <c r="B107" s="108" t="s">
        <v>25</v>
      </c>
      <c r="C107" s="15">
        <v>4.7001253219999786</v>
      </c>
      <c r="D107" s="15">
        <v>12.608757457999982</v>
      </c>
      <c r="E107" s="114">
        <f t="shared" si="112"/>
        <v>168.26428220928273</v>
      </c>
      <c r="F107" s="15">
        <v>59.895742791000004</v>
      </c>
      <c r="G107" s="15">
        <v>31.830872795999994</v>
      </c>
      <c r="H107" s="114">
        <f t="shared" si="113"/>
        <v>-46.856201605061429</v>
      </c>
      <c r="I107" s="115">
        <f>(G107/G$184)*100</f>
        <v>0.71879477179052587</v>
      </c>
      <c r="J107" s="103">
        <v>35</v>
      </c>
      <c r="K107" s="103">
        <v>12</v>
      </c>
      <c r="L107" s="114">
        <f t="shared" si="114"/>
        <v>-65.714285714285708</v>
      </c>
      <c r="M107" s="103">
        <v>375</v>
      </c>
      <c r="N107" s="103">
        <v>19</v>
      </c>
      <c r="O107" s="114">
        <f t="shared" si="115"/>
        <v>-94.933333333333337</v>
      </c>
      <c r="P107" s="115">
        <f>(N107/N$184)*100</f>
        <v>0.13812154696132595</v>
      </c>
      <c r="Q107" s="119">
        <v>235943</v>
      </c>
      <c r="R107" s="119">
        <v>1385</v>
      </c>
      <c r="S107" s="114">
        <f t="shared" si="116"/>
        <v>-99.412993816303086</v>
      </c>
      <c r="T107" s="103">
        <v>1631658</v>
      </c>
      <c r="U107" s="103">
        <v>228119</v>
      </c>
      <c r="V107" s="114">
        <f t="shared" si="117"/>
        <v>-86.019190296005661</v>
      </c>
      <c r="W107" s="115">
        <f>(U107/U$184)*100</f>
        <v>0.61255183063227459</v>
      </c>
      <c r="X107" s="15">
        <v>3840.0886120291416</v>
      </c>
      <c r="Y107" s="15">
        <v>4642.4121038999992</v>
      </c>
      <c r="Z107" s="114">
        <f t="shared" si="118"/>
        <v>20.893358797960182</v>
      </c>
      <c r="AA107" s="15">
        <v>62120.790191698215</v>
      </c>
      <c r="AB107" s="15">
        <v>10397.3890047</v>
      </c>
      <c r="AC107" s="114">
        <f t="shared" si="119"/>
        <v>-83.262625970122471</v>
      </c>
      <c r="AD107" s="115">
        <f>(AB107/AB$184)*100</f>
        <v>0.87832862476280338</v>
      </c>
    </row>
    <row r="108" spans="1:30" s="29" customFormat="1">
      <c r="A108" s="5"/>
      <c r="B108" s="108"/>
      <c r="C108" s="15"/>
      <c r="D108" s="15"/>
      <c r="E108" s="114"/>
      <c r="F108" s="15"/>
      <c r="G108" s="15"/>
      <c r="H108" s="114"/>
      <c r="I108" s="115"/>
      <c r="J108" s="103"/>
      <c r="K108" s="103"/>
      <c r="L108" s="114"/>
      <c r="M108" s="103"/>
      <c r="N108" s="103"/>
      <c r="O108" s="114"/>
      <c r="P108" s="115"/>
      <c r="Q108" s="119"/>
      <c r="R108" s="119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5">
      <c r="A109" s="16">
        <v>16</v>
      </c>
      <c r="B109" s="107" t="s">
        <v>21</v>
      </c>
      <c r="C109" s="12">
        <f>C110+C111+C112+C113+C114</f>
        <v>142.70733192300003</v>
      </c>
      <c r="D109" s="12">
        <f>D110+D111+D112+D113+D114</f>
        <v>187.27012865999998</v>
      </c>
      <c r="E109" s="110">
        <f t="shared" ref="E109:E114" si="120">((D109-C109)/C109)*100</f>
        <v>31.226704428224128</v>
      </c>
      <c r="F109" s="12">
        <f>F110+F111+F112+F113+F114</f>
        <v>794.18544835999978</v>
      </c>
      <c r="G109" s="12">
        <f>G110+G111+G112+G113+G114</f>
        <v>1053.9739725399997</v>
      </c>
      <c r="H109" s="110">
        <f t="shared" ref="H109:H114" si="121">((G109-F109)/F109)*100</f>
        <v>32.711317579095116</v>
      </c>
      <c r="I109" s="111">
        <f>(G109/G$179)*100</f>
        <v>0.68623396852646801</v>
      </c>
      <c r="J109" s="22">
        <f>J110+J111+J112+J113+J114</f>
        <v>19976</v>
      </c>
      <c r="K109" s="22">
        <f>K110+K111+K112+K113+K114</f>
        <v>20041</v>
      </c>
      <c r="L109" s="110">
        <f t="shared" ref="L109:L113" si="122">((K109-J109)/J109)*100</f>
        <v>0.32539046856227472</v>
      </c>
      <c r="M109" s="22">
        <f>M110+M111+M112+M113+M114</f>
        <v>120228</v>
      </c>
      <c r="N109" s="22">
        <f>N110+N111+N112+N113+N114</f>
        <v>124877</v>
      </c>
      <c r="O109" s="110">
        <f t="shared" ref="O109:O113" si="123">((N109-M109)/M109)*100</f>
        <v>3.8668197092191505</v>
      </c>
      <c r="P109" s="111">
        <f>(N109/N$179)*100</f>
        <v>1.0011842446950512</v>
      </c>
      <c r="Q109" s="22">
        <f>Q110+Q111+Q112+Q113+Q114</f>
        <v>196599</v>
      </c>
      <c r="R109" s="22">
        <f>R110+R111+R112+R113+R114</f>
        <v>163606</v>
      </c>
      <c r="S109" s="110">
        <f t="shared" ref="S109:S114" si="124">((R109-Q109)/Q109)*100</f>
        <v>-16.781875797944039</v>
      </c>
      <c r="T109" s="22">
        <f>T110+T111+T112+T113+T114</f>
        <v>822009</v>
      </c>
      <c r="U109" s="22">
        <f>U110+U111+U112+U113+U114</f>
        <v>1406181</v>
      </c>
      <c r="V109" s="110">
        <f t="shared" ref="V109:V114" si="125">((U109-T109)/T109)*100</f>
        <v>71.066375185673152</v>
      </c>
      <c r="W109" s="111">
        <f>(U109/U$179)*100</f>
        <v>1.4214190528868533</v>
      </c>
      <c r="X109" s="12">
        <f>X110+X111+X112+X113+X114</f>
        <v>10941.22659482</v>
      </c>
      <c r="Y109" s="12">
        <f>Y110+Y111+Y112+Y113+Y114</f>
        <v>13213.863890000002</v>
      </c>
      <c r="Z109" s="110">
        <f t="shared" ref="Z109:Z114" si="126">((Y109-X109)/X109)*100</f>
        <v>20.771320980190254</v>
      </c>
      <c r="AA109" s="12">
        <f>AA110+AA111+AA112+AA113+AA114</f>
        <v>84523.437300329999</v>
      </c>
      <c r="AB109" s="12">
        <f>AB110+AB111+AB112+AB113+AB114</f>
        <v>179203.82221074801</v>
      </c>
      <c r="AC109" s="110">
        <f t="shared" ref="AC109:AC114" si="127">((AB109-AA109)/AA109)*100</f>
        <v>112.01672333082975</v>
      </c>
      <c r="AD109" s="111">
        <f>(AB109/AB$179)*100</f>
        <v>5.9999476969951182</v>
      </c>
    </row>
    <row r="110" spans="1:30" s="29" customFormat="1">
      <c r="A110" s="5"/>
      <c r="B110" s="108" t="s">
        <v>3</v>
      </c>
      <c r="C110" s="15">
        <v>7.7872984999999995</v>
      </c>
      <c r="D110" s="15">
        <v>10.268473649000001</v>
      </c>
      <c r="E110" s="114">
        <f t="shared" si="120"/>
        <v>31.861821516152251</v>
      </c>
      <c r="F110" s="15">
        <v>45.473402000000007</v>
      </c>
      <c r="G110" s="15">
        <v>74.033109811000003</v>
      </c>
      <c r="H110" s="114">
        <f t="shared" si="121"/>
        <v>62.805302781173026</v>
      </c>
      <c r="I110" s="115">
        <f>(G110/G$180)*100</f>
        <v>0.35144975974811127</v>
      </c>
      <c r="J110" s="103">
        <v>119</v>
      </c>
      <c r="K110" s="103">
        <v>180</v>
      </c>
      <c r="L110" s="114">
        <f t="shared" si="122"/>
        <v>51.260504201680668</v>
      </c>
      <c r="M110" s="103">
        <v>645</v>
      </c>
      <c r="N110" s="103">
        <v>1083</v>
      </c>
      <c r="O110" s="114">
        <f t="shared" si="123"/>
        <v>67.906976744186039</v>
      </c>
      <c r="P110" s="115">
        <f>(N110/N$180)*100</f>
        <v>0.17646685014004918</v>
      </c>
      <c r="Q110" s="119">
        <v>0</v>
      </c>
      <c r="R110" s="119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5.1492070999999999</v>
      </c>
      <c r="Y110" s="15">
        <v>2.1708635999999997</v>
      </c>
      <c r="Z110" s="114">
        <f t="shared" si="126"/>
        <v>-57.840817861064473</v>
      </c>
      <c r="AA110" s="15">
        <v>12.904898299999999</v>
      </c>
      <c r="AB110" s="15">
        <v>18.3665117</v>
      </c>
      <c r="AC110" s="114">
        <f t="shared" si="127"/>
        <v>42.322018144071706</v>
      </c>
      <c r="AD110" s="115">
        <f>(AB110/AB$180)*100</f>
        <v>8.2855877280313017E-2</v>
      </c>
    </row>
    <row r="111" spans="1:30" s="29" customFormat="1">
      <c r="A111" s="5"/>
      <c r="B111" s="108" t="s">
        <v>4</v>
      </c>
      <c r="C111" s="15">
        <v>100.00273441300001</v>
      </c>
      <c r="D111" s="15">
        <v>121.48812342599999</v>
      </c>
      <c r="E111" s="114">
        <f t="shared" si="120"/>
        <v>21.484801529793916</v>
      </c>
      <c r="F111" s="15">
        <v>599.45823294899992</v>
      </c>
      <c r="G111" s="15">
        <v>690.63412472299979</v>
      </c>
      <c r="H111" s="114">
        <f t="shared" si="121"/>
        <v>15.209715500188455</v>
      </c>
      <c r="I111" s="115">
        <f>(G111/G$181)*100</f>
        <v>1.8018692512283778</v>
      </c>
      <c r="J111" s="103">
        <v>19836</v>
      </c>
      <c r="K111" s="103">
        <v>19856</v>
      </c>
      <c r="L111" s="114">
        <f t="shared" si="122"/>
        <v>0.1008267795926598</v>
      </c>
      <c r="M111" s="103">
        <v>119490</v>
      </c>
      <c r="N111" s="103">
        <v>123717</v>
      </c>
      <c r="O111" s="114">
        <f t="shared" si="123"/>
        <v>3.5375345217172982</v>
      </c>
      <c r="P111" s="115">
        <f>(N111/N$181)*100</f>
        <v>1.0448384388255569</v>
      </c>
      <c r="Q111" s="119">
        <v>0</v>
      </c>
      <c r="R111" s="119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4303.0840742199998</v>
      </c>
      <c r="Y111" s="15">
        <v>2734.4247480000004</v>
      </c>
      <c r="Z111" s="114">
        <f t="shared" si="126"/>
        <v>-36.45430345221277</v>
      </c>
      <c r="AA111" s="15">
        <v>37725.319545429993</v>
      </c>
      <c r="AB111" s="15">
        <v>20613.104760647999</v>
      </c>
      <c r="AC111" s="114">
        <f t="shared" si="127"/>
        <v>-45.360026080560928</v>
      </c>
      <c r="AD111" s="115">
        <f>(AB111/AB$181)*100</f>
        <v>2.155117173025209</v>
      </c>
    </row>
    <row r="112" spans="1:30" s="32" customFormat="1">
      <c r="A112" s="31"/>
      <c r="B112" s="108" t="s">
        <v>5</v>
      </c>
      <c r="C112" s="15">
        <v>29.981546899000005</v>
      </c>
      <c r="D112" s="15">
        <v>39.139703904000001</v>
      </c>
      <c r="E112" s="114">
        <f t="shared" si="120"/>
        <v>30.545978951157636</v>
      </c>
      <c r="F112" s="15">
        <v>122.92383803000001</v>
      </c>
      <c r="G112" s="15">
        <v>211.82482855499998</v>
      </c>
      <c r="H112" s="114">
        <f t="shared" si="121"/>
        <v>72.322010075298294</v>
      </c>
      <c r="I112" s="115">
        <f>(G112/G$182)*100</f>
        <v>0.23935839729776054</v>
      </c>
      <c r="J112" s="103">
        <v>0</v>
      </c>
      <c r="K112" s="103">
        <v>0</v>
      </c>
      <c r="L112" s="106" t="s">
        <v>57</v>
      </c>
      <c r="M112" s="103">
        <v>0</v>
      </c>
      <c r="N112" s="103">
        <v>1</v>
      </c>
      <c r="O112" s="106" t="s">
        <v>57</v>
      </c>
      <c r="P112" s="115">
        <f>(N112/N$182)*100</f>
        <v>0.13908205841446453</v>
      </c>
      <c r="Q112" s="118">
        <v>186344</v>
      </c>
      <c r="R112" s="118">
        <v>119908</v>
      </c>
      <c r="S112" s="114">
        <f t="shared" si="124"/>
        <v>-35.652341905293433</v>
      </c>
      <c r="T112" s="103">
        <v>530787</v>
      </c>
      <c r="U112" s="103">
        <v>415346</v>
      </c>
      <c r="V112" s="114">
        <f t="shared" si="125"/>
        <v>-21.749025503638936</v>
      </c>
      <c r="W112" s="115">
        <f>(U112/U$182)*100</f>
        <v>0.69945705544082881</v>
      </c>
      <c r="X112" s="15">
        <v>2552.3805465999999</v>
      </c>
      <c r="Y112" s="15">
        <v>1899.7113709999999</v>
      </c>
      <c r="Z112" s="114">
        <f t="shared" si="126"/>
        <v>-25.570997885460852</v>
      </c>
      <c r="AA112" s="15">
        <v>8974.684793800001</v>
      </c>
      <c r="AB112" s="15">
        <v>11173.0625089</v>
      </c>
      <c r="AC112" s="114">
        <f t="shared" si="127"/>
        <v>24.495319508254028</v>
      </c>
      <c r="AD112" s="115">
        <f>(AB112/AB$182)*100</f>
        <v>1.669785947181434</v>
      </c>
    </row>
    <row r="113" spans="1:30" s="29" customFormat="1">
      <c r="A113" s="5"/>
      <c r="B113" s="108" t="s">
        <v>6</v>
      </c>
      <c r="C113" s="15">
        <v>5.3306001999999998E-2</v>
      </c>
      <c r="D113" s="15">
        <v>4.3342413999999996E-2</v>
      </c>
      <c r="E113" s="114">
        <f t="shared" si="120"/>
        <v>-18.691306093448919</v>
      </c>
      <c r="F113" s="15">
        <v>0.34051241900000007</v>
      </c>
      <c r="G113" s="15">
        <v>0.75764891999999973</v>
      </c>
      <c r="H113" s="114">
        <f t="shared" si="121"/>
        <v>122.50258073553539</v>
      </c>
      <c r="I113" s="115">
        <f>(G113/G$183)*100</f>
        <v>5.9703406819705193E-2</v>
      </c>
      <c r="J113" s="103">
        <v>21</v>
      </c>
      <c r="K113" s="103">
        <v>5</v>
      </c>
      <c r="L113" s="114">
        <f t="shared" si="122"/>
        <v>-76.19047619047619</v>
      </c>
      <c r="M113" s="103">
        <v>93</v>
      </c>
      <c r="N113" s="103">
        <v>76</v>
      </c>
      <c r="O113" s="114">
        <f t="shared" si="123"/>
        <v>-18.27956989247312</v>
      </c>
      <c r="P113" s="115">
        <f>(N113/N$183)*100</f>
        <v>1.917739086550593</v>
      </c>
      <c r="Q113" s="119">
        <v>9456</v>
      </c>
      <c r="R113" s="119">
        <v>43593</v>
      </c>
      <c r="S113" s="114">
        <f t="shared" si="124"/>
        <v>361.00888324873097</v>
      </c>
      <c r="T113" s="103">
        <v>264341</v>
      </c>
      <c r="U113" s="103">
        <v>952972</v>
      </c>
      <c r="V113" s="114">
        <f t="shared" si="125"/>
        <v>260.50858550130323</v>
      </c>
      <c r="W113" s="115">
        <f>(U113/U$183)*100</f>
        <v>41.325740968889434</v>
      </c>
      <c r="X113" s="15">
        <v>3916.3709294</v>
      </c>
      <c r="Y113" s="15">
        <v>8572.1781773000021</v>
      </c>
      <c r="Z113" s="114">
        <f t="shared" si="126"/>
        <v>118.88065078180135</v>
      </c>
      <c r="AA113" s="15">
        <v>31306.741177300002</v>
      </c>
      <c r="AB113" s="15">
        <v>138381.4390104</v>
      </c>
      <c r="AC113" s="114">
        <f t="shared" si="127"/>
        <v>342.01802489343123</v>
      </c>
      <c r="AD113" s="115">
        <f>(AB113/AB$183)*100</f>
        <v>89.154230263621983</v>
      </c>
    </row>
    <row r="114" spans="1:30" s="29" customFormat="1">
      <c r="A114" s="5"/>
      <c r="B114" s="108" t="s">
        <v>25</v>
      </c>
      <c r="C114" s="15">
        <v>4.882446109</v>
      </c>
      <c r="D114" s="15">
        <v>16.330485267</v>
      </c>
      <c r="E114" s="114">
        <f t="shared" si="120"/>
        <v>234.47343611017826</v>
      </c>
      <c r="F114" s="15">
        <v>25.989462961999998</v>
      </c>
      <c r="G114" s="15">
        <v>76.724260531000013</v>
      </c>
      <c r="H114" s="114">
        <f t="shared" si="121"/>
        <v>195.21295089160148</v>
      </c>
      <c r="I114" s="115">
        <f>(G114/G$184)*100</f>
        <v>1.7325631531569963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f>(N114/N$184)*100</f>
        <v>0</v>
      </c>
      <c r="Q114" s="119">
        <v>799</v>
      </c>
      <c r="R114" s="119">
        <v>105</v>
      </c>
      <c r="S114" s="114">
        <f t="shared" si="124"/>
        <v>-86.858573216520654</v>
      </c>
      <c r="T114" s="103">
        <v>26881</v>
      </c>
      <c r="U114" s="103">
        <v>37863</v>
      </c>
      <c r="V114" s="114">
        <f t="shared" si="125"/>
        <v>40.854134890815075</v>
      </c>
      <c r="W114" s="115">
        <f>(U114/U$184)*100</f>
        <v>0.10167083830469978</v>
      </c>
      <c r="X114" s="15">
        <v>164.2418375</v>
      </c>
      <c r="Y114" s="15">
        <v>5.3787301000000003</v>
      </c>
      <c r="Z114" s="114">
        <f t="shared" si="126"/>
        <v>-96.725115730637128</v>
      </c>
      <c r="AA114" s="15">
        <v>6503.7868854999997</v>
      </c>
      <c r="AB114" s="15">
        <v>9017.8494190999991</v>
      </c>
      <c r="AC114" s="114">
        <f t="shared" si="127"/>
        <v>38.655364603121107</v>
      </c>
      <c r="AD114" s="115">
        <f>(AB114/AB$184)*100</f>
        <v>0.76179079911463643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5">
      <c r="A116" s="16">
        <v>17</v>
      </c>
      <c r="B116" s="6" t="s">
        <v>58</v>
      </c>
      <c r="C116" s="12">
        <f>C117+C118+C119+C120+C121</f>
        <v>20.521801292423294</v>
      </c>
      <c r="D116" s="12">
        <f>D117+D118+D119+D120+D121</f>
        <v>21.199737212999999</v>
      </c>
      <c r="E116" s="110">
        <f t="shared" ref="E116:E121" si="128">((D116-C116)/C116)*100</f>
        <v>3.3034913013556961</v>
      </c>
      <c r="F116" s="12">
        <f>F117+F118+F119+F120+F121</f>
        <v>114.46856014882398</v>
      </c>
      <c r="G116" s="12">
        <f>G117+G118+G119+G120+G121</f>
        <v>148.85904368099997</v>
      </c>
      <c r="H116" s="110">
        <f t="shared" ref="H116:H121" si="129">((G116-F116)/F116)*100</f>
        <v>30.043606285834208</v>
      </c>
      <c r="I116" s="111">
        <f>(G116/G$179)*100</f>
        <v>9.692092495423614E-2</v>
      </c>
      <c r="J116" s="22">
        <f>J117+J118+J119+J120+J121</f>
        <v>2759</v>
      </c>
      <c r="K116" s="22">
        <f>K117+K118+K119+K120+K121</f>
        <v>2427</v>
      </c>
      <c r="L116" s="110">
        <f t="shared" ref="L116:L121" si="130">((K116-J116)/J116)*100</f>
        <v>-12.033345415005437</v>
      </c>
      <c r="M116" s="22">
        <f>M117+M118+M119+M120+M121</f>
        <v>15698</v>
      </c>
      <c r="N116" s="22">
        <f>N117+N118+N119+N120+N121</f>
        <v>14690</v>
      </c>
      <c r="O116" s="110">
        <f t="shared" ref="O116:O121" si="131">((N116-M116)/M116)*100</f>
        <v>-6.4212001528857181</v>
      </c>
      <c r="P116" s="111">
        <f>(N116/N$179)*100</f>
        <v>0.1177750630986515</v>
      </c>
      <c r="Q116" s="22">
        <f>Q117+Q118+Q119+Q120+Q121</f>
        <v>45302</v>
      </c>
      <c r="R116" s="22">
        <f>R117+R118+R119+R120+R121</f>
        <v>51454</v>
      </c>
      <c r="S116" s="110">
        <f t="shared" ref="S116:S121" si="132">((R116-Q116)/Q116)*100</f>
        <v>13.579974394066488</v>
      </c>
      <c r="T116" s="22">
        <f>T117+T118+T119+T120+T121</f>
        <v>1777749</v>
      </c>
      <c r="U116" s="22">
        <f>U117+U118+U119+U120+U121</f>
        <v>498597</v>
      </c>
      <c r="V116" s="110">
        <f t="shared" ref="V116:V121" si="133">((U116-T116)/T116)*100</f>
        <v>-71.95346474671058</v>
      </c>
      <c r="W116" s="111">
        <f>(U116/U$179)*100</f>
        <v>0.50400003663271409</v>
      </c>
      <c r="X116" s="12">
        <f>X117+X118+X119+X120+X121</f>
        <v>2011.3109556999998</v>
      </c>
      <c r="Y116" s="12">
        <f>Y117+Y118+Y119+Y120+Y121</f>
        <v>3445.4709170000006</v>
      </c>
      <c r="Z116" s="110">
        <f t="shared" ref="Z116:Z121" si="134">((Y116-X116)/X116)*100</f>
        <v>71.304735711583078</v>
      </c>
      <c r="AA116" s="12">
        <f>AA117+AA118+AA119+AA120+AA121</f>
        <v>18203.641907599998</v>
      </c>
      <c r="AB116" s="12">
        <f>AB117+AB118+AB119+AB120+AB121</f>
        <v>26731.6241534</v>
      </c>
      <c r="AC116" s="110">
        <f t="shared" ref="AC116:AC121" si="135">((AB116-AA116)/AA116)*100</f>
        <v>46.847670862167305</v>
      </c>
      <c r="AD116" s="111">
        <f>(AB116/AB$179)*100</f>
        <v>0.89500516672859143</v>
      </c>
    </row>
    <row r="117" spans="1:30" s="29" customFormat="1">
      <c r="A117" s="5"/>
      <c r="B117" s="8" t="s">
        <v>3</v>
      </c>
      <c r="C117" s="15">
        <v>0.49146109999999998</v>
      </c>
      <c r="D117" s="15">
        <v>0.1417137</v>
      </c>
      <c r="E117" s="114">
        <f t="shared" si="128"/>
        <v>-71.164818538028754</v>
      </c>
      <c r="F117" s="15">
        <v>1.2793143</v>
      </c>
      <c r="G117" s="15">
        <v>3.0697412000000002</v>
      </c>
      <c r="H117" s="114">
        <f t="shared" si="129"/>
        <v>139.95207432606671</v>
      </c>
      <c r="I117" s="115">
        <f>(G117/G$180)*100</f>
        <v>1.4572666337846847E-2</v>
      </c>
      <c r="J117" s="103">
        <v>225</v>
      </c>
      <c r="K117" s="103">
        <v>4</v>
      </c>
      <c r="L117" s="114">
        <f t="shared" si="130"/>
        <v>-98.222222222222229</v>
      </c>
      <c r="M117" s="103">
        <v>1898</v>
      </c>
      <c r="N117" s="103">
        <v>56</v>
      </c>
      <c r="O117" s="114">
        <f t="shared" si="131"/>
        <v>-97.049525816649108</v>
      </c>
      <c r="P117" s="115">
        <f>(N117/N$180)*100</f>
        <v>9.1247863414983879E-3</v>
      </c>
      <c r="Q117" s="122">
        <v>0</v>
      </c>
      <c r="R117" s="122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5.5895000000000001</v>
      </c>
      <c r="Y117" s="15">
        <v>0.16555620000000001</v>
      </c>
      <c r="Z117" s="114">
        <f t="shared" si="134"/>
        <v>-97.038085696395029</v>
      </c>
      <c r="AA117" s="15">
        <v>39.3968749</v>
      </c>
      <c r="AB117" s="15">
        <v>4.4827710999999999</v>
      </c>
      <c r="AC117" s="114">
        <f t="shared" si="135"/>
        <v>-88.621505864669487</v>
      </c>
      <c r="AD117" s="115">
        <f>(AB117/AB$180)*100</f>
        <v>2.022288925650121E-2</v>
      </c>
    </row>
    <row r="118" spans="1:30" s="29" customFormat="1">
      <c r="A118" s="5"/>
      <c r="B118" s="8" t="s">
        <v>4</v>
      </c>
      <c r="C118" s="15">
        <v>8.7868948000000007</v>
      </c>
      <c r="D118" s="15">
        <v>8.7640449000000018</v>
      </c>
      <c r="E118" s="114">
        <f t="shared" si="128"/>
        <v>-0.26004522098066846</v>
      </c>
      <c r="F118" s="15">
        <v>65.92070240000001</v>
      </c>
      <c r="G118" s="15">
        <v>63.032225199999999</v>
      </c>
      <c r="H118" s="114">
        <f t="shared" si="129"/>
        <v>-4.3817451799482203</v>
      </c>
      <c r="I118" s="115">
        <f>(G118/G$181)*100</f>
        <v>0.16445151543870726</v>
      </c>
      <c r="J118" s="103">
        <v>2522</v>
      </c>
      <c r="K118" s="103">
        <v>2415</v>
      </c>
      <c r="L118" s="114">
        <f t="shared" si="130"/>
        <v>-4.2426645519429025</v>
      </c>
      <c r="M118" s="103">
        <v>13648</v>
      </c>
      <c r="N118" s="103">
        <v>14546</v>
      </c>
      <c r="O118" s="114">
        <f t="shared" si="131"/>
        <v>6.5797186400937857</v>
      </c>
      <c r="P118" s="115">
        <f>(N118/N$181)*100</f>
        <v>0.12284665754226623</v>
      </c>
      <c r="Q118" s="122">
        <v>0</v>
      </c>
      <c r="R118" s="122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84.3612708</v>
      </c>
      <c r="Y118" s="15">
        <v>84.293626200000006</v>
      </c>
      <c r="Z118" s="114">
        <f t="shared" si="134"/>
        <v>-8.0184425102323334E-2</v>
      </c>
      <c r="AA118" s="15">
        <v>487.4461038</v>
      </c>
      <c r="AB118" s="15">
        <v>542.51947179999991</v>
      </c>
      <c r="AC118" s="114">
        <f t="shared" si="135"/>
        <v>11.298350232089781</v>
      </c>
      <c r="AD118" s="115">
        <f>(AB118/AB$181)*100</f>
        <v>5.6720860052524677E-2</v>
      </c>
    </row>
    <row r="119" spans="1:30" s="29" customFormat="1">
      <c r="A119" s="5"/>
      <c r="B119" s="8" t="s">
        <v>5</v>
      </c>
      <c r="C119" s="15">
        <v>10.744347164000002</v>
      </c>
      <c r="D119" s="15">
        <v>9.788762384</v>
      </c>
      <c r="E119" s="114">
        <f t="shared" si="128"/>
        <v>-8.8938375260414482</v>
      </c>
      <c r="F119" s="15">
        <v>27.372664144000002</v>
      </c>
      <c r="G119" s="15">
        <v>59.280407207999978</v>
      </c>
      <c r="H119" s="114">
        <f t="shared" si="129"/>
        <v>116.56791204590895</v>
      </c>
      <c r="I119" s="115">
        <f>(G119/G$182)*100</f>
        <v>6.6985836161228232E-2</v>
      </c>
      <c r="J119" s="103">
        <v>1</v>
      </c>
      <c r="K119" s="103">
        <v>4</v>
      </c>
      <c r="L119" s="114">
        <f t="shared" si="130"/>
        <v>300</v>
      </c>
      <c r="M119" s="103">
        <v>9</v>
      </c>
      <c r="N119" s="103">
        <v>6</v>
      </c>
      <c r="O119" s="114">
        <f t="shared" si="131"/>
        <v>-33.333333333333329</v>
      </c>
      <c r="P119" s="115">
        <f>(N119/N$182)*100</f>
        <v>0.83449235048678716</v>
      </c>
      <c r="Q119" s="122">
        <v>31551</v>
      </c>
      <c r="R119" s="122">
        <v>28644</v>
      </c>
      <c r="S119" s="114">
        <f t="shared" si="132"/>
        <v>-9.2136540838642205</v>
      </c>
      <c r="T119" s="103">
        <v>304590</v>
      </c>
      <c r="U119" s="103">
        <v>137187</v>
      </c>
      <c r="V119" s="114">
        <f t="shared" si="133"/>
        <v>-54.960110312222987</v>
      </c>
      <c r="W119" s="115">
        <f>(U119/U$182)*100</f>
        <v>0.23102766143109835</v>
      </c>
      <c r="X119" s="15">
        <v>484.40931879999994</v>
      </c>
      <c r="Y119" s="15">
        <v>517.09049160000006</v>
      </c>
      <c r="Z119" s="114">
        <f t="shared" si="134"/>
        <v>6.7466028277406735</v>
      </c>
      <c r="AA119" s="15">
        <v>1787.4734187000001</v>
      </c>
      <c r="AB119" s="15">
        <v>2913.5372882000001</v>
      </c>
      <c r="AC119" s="114">
        <f t="shared" si="135"/>
        <v>62.997516926375766</v>
      </c>
      <c r="AD119" s="115">
        <f>(AB119/AB$182)*100</f>
        <v>0.43542078248915361</v>
      </c>
    </row>
    <row r="120" spans="1:30" s="29" customFormat="1">
      <c r="A120" s="5"/>
      <c r="B120" s="8" t="s">
        <v>6</v>
      </c>
      <c r="C120" s="15">
        <v>0</v>
      </c>
      <c r="D120" s="15">
        <v>0</v>
      </c>
      <c r="E120" s="106" t="s">
        <v>57</v>
      </c>
      <c r="F120" s="15">
        <v>0</v>
      </c>
      <c r="G120" s="15">
        <v>0</v>
      </c>
      <c r="H120" s="106" t="s">
        <v>57</v>
      </c>
      <c r="I120" s="115">
        <f>(G120/G$183)*100</f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f>(N120/N$183)*100</f>
        <v>0</v>
      </c>
      <c r="Q120" s="121">
        <v>0</v>
      </c>
      <c r="R120" s="121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f>(U120/U$183)*100</f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f>(AB120/AB$183)*100</f>
        <v>0</v>
      </c>
    </row>
    <row r="121" spans="1:30" s="29" customFormat="1">
      <c r="A121" s="5"/>
      <c r="B121" s="25" t="s">
        <v>25</v>
      </c>
      <c r="C121" s="15">
        <v>0.49909822842328766</v>
      </c>
      <c r="D121" s="15">
        <v>2.5052162290000002</v>
      </c>
      <c r="E121" s="114">
        <f t="shared" si="128"/>
        <v>401.94853163760661</v>
      </c>
      <c r="F121" s="15">
        <v>19.895879304823978</v>
      </c>
      <c r="G121" s="15">
        <v>23.476670073000008</v>
      </c>
      <c r="H121" s="114">
        <f t="shared" si="129"/>
        <v>17.997650233572873</v>
      </c>
      <c r="I121" s="115">
        <f>(G121/G$184)*100</f>
        <v>0.53014278985287777</v>
      </c>
      <c r="J121" s="103">
        <v>11</v>
      </c>
      <c r="K121" s="103">
        <v>4</v>
      </c>
      <c r="L121" s="114">
        <f t="shared" si="130"/>
        <v>-63.636363636363633</v>
      </c>
      <c r="M121" s="103">
        <v>143</v>
      </c>
      <c r="N121" s="103">
        <v>82</v>
      </c>
      <c r="O121" s="114">
        <f t="shared" si="131"/>
        <v>-42.657342657342653</v>
      </c>
      <c r="P121" s="115">
        <f>(N121/N$184)*100</f>
        <v>0.59610351846467002</v>
      </c>
      <c r="Q121" s="119">
        <v>13751</v>
      </c>
      <c r="R121" s="119">
        <v>22810</v>
      </c>
      <c r="S121" s="114">
        <f t="shared" si="132"/>
        <v>65.878845174896369</v>
      </c>
      <c r="T121" s="103">
        <v>1473159</v>
      </c>
      <c r="U121" s="103">
        <v>361410</v>
      </c>
      <c r="V121" s="114">
        <f t="shared" si="133"/>
        <v>-75.467006616393746</v>
      </c>
      <c r="W121" s="115">
        <f>(U121/U$184)*100</f>
        <v>0.97046873390121102</v>
      </c>
      <c r="X121" s="15">
        <v>1436.9508661</v>
      </c>
      <c r="Y121" s="15">
        <v>2843.9212430000002</v>
      </c>
      <c r="Z121" s="114">
        <f t="shared" si="134"/>
        <v>97.913603735013638</v>
      </c>
      <c r="AA121" s="15">
        <v>15889.325510199998</v>
      </c>
      <c r="AB121" s="15">
        <v>23271.084622300001</v>
      </c>
      <c r="AC121" s="114">
        <f t="shared" si="135"/>
        <v>46.457347150206935</v>
      </c>
      <c r="AD121" s="115">
        <f>(AB121/AB$184)*100</f>
        <v>1.9658454390620674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5">
      <c r="A123" s="16">
        <v>18</v>
      </c>
      <c r="B123" s="107" t="s">
        <v>40</v>
      </c>
      <c r="C123" s="12">
        <f>C124+C125+C126+C127+C128</f>
        <v>77.667635891000018</v>
      </c>
      <c r="D123" s="12">
        <f>D124+D125+D126+D127+D128</f>
        <v>76.726125098999987</v>
      </c>
      <c r="E123" s="110">
        <f t="shared" ref="E123:E128" si="136">((D123-C123)/C123)*100</f>
        <v>-1.2122305271675347</v>
      </c>
      <c r="F123" s="12">
        <f>F124+F125+F126+F127+F128</f>
        <v>462.32927464999995</v>
      </c>
      <c r="G123" s="12">
        <f>G124+G125+G126+G127+G128</f>
        <v>553.36113733799982</v>
      </c>
      <c r="H123" s="110">
        <f t="shared" ref="H123:H128" si="137">((G123-F123)/F123)*100</f>
        <v>19.689833129626997</v>
      </c>
      <c r="I123" s="111">
        <f>(G123/G$179)*100</f>
        <v>0.36028898169908469</v>
      </c>
      <c r="J123" s="22">
        <f>J124+J125+J126+J127+J128</f>
        <v>15442</v>
      </c>
      <c r="K123" s="22">
        <f>K124+K125+K126+K127+K128</f>
        <v>11907</v>
      </c>
      <c r="L123" s="110">
        <f t="shared" ref="L123:L128" si="138">((K123-J123)/J123)*100</f>
        <v>-22.892112420670898</v>
      </c>
      <c r="M123" s="22">
        <f>M124+M125+M126+M127+M128</f>
        <v>98991</v>
      </c>
      <c r="N123" s="22">
        <f>N124+N125+N126+N127+N128</f>
        <v>85106</v>
      </c>
      <c r="O123" s="110">
        <f t="shared" ref="O123:O128" si="139">((N123-M123)/M123)*100</f>
        <v>-14.026527664131084</v>
      </c>
      <c r="P123" s="111">
        <f>(N123/N$179)*100</f>
        <v>0.68232569912007035</v>
      </c>
      <c r="Q123" s="22">
        <f>Q124+Q125+Q126+Q127+Q128</f>
        <v>116994</v>
      </c>
      <c r="R123" s="22">
        <f>R124+R125+R126+R127+R128</f>
        <v>130959</v>
      </c>
      <c r="S123" s="110">
        <f t="shared" ref="S123:S128" si="140">((R123-Q123)/Q123)*100</f>
        <v>11.936509564593056</v>
      </c>
      <c r="T123" s="22">
        <f>T124+T125+T126+T127+T128</f>
        <v>61051</v>
      </c>
      <c r="U123" s="22">
        <f>U124+U125+U126+U127+U128</f>
        <v>154542</v>
      </c>
      <c r="V123" s="110">
        <f t="shared" ref="V123:V128" si="141">((U123-T123)/T123)*100</f>
        <v>153.1359027698154</v>
      </c>
      <c r="W123" s="111">
        <f>(U123/U$179)*100</f>
        <v>0.15621669135853783</v>
      </c>
      <c r="X123" s="12">
        <f>X124+X125+X126+X127+X128</f>
        <v>5863.0326868999991</v>
      </c>
      <c r="Y123" s="12">
        <f>Y124+Y125+Y126+Y127+Y128</f>
        <v>1340.0150699999999</v>
      </c>
      <c r="Z123" s="110">
        <f t="shared" ref="Z123:Z128" si="142">((Y123-X123)/X123)*100</f>
        <v>-77.144676798509963</v>
      </c>
      <c r="AA123" s="12">
        <f>AA124+AA125+AA126+AA127+AA128</f>
        <v>14072.824360999999</v>
      </c>
      <c r="AB123" s="12">
        <f>AB124+AB125+AB126+AB127+AB128</f>
        <v>11080.152343900001</v>
      </c>
      <c r="AC123" s="110">
        <f t="shared" ref="AC123:AC128" si="143">((AB123-AA123)/AA123)*100</f>
        <v>-21.265610515211051</v>
      </c>
      <c r="AD123" s="111">
        <f>(AB123/AB$179)*100</f>
        <v>0.37097609703857426</v>
      </c>
    </row>
    <row r="124" spans="1:30" s="33" customFormat="1" ht="14.25" customHeight="1">
      <c r="A124" s="5"/>
      <c r="B124" s="108" t="s">
        <v>3</v>
      </c>
      <c r="C124" s="15">
        <v>5.5556667999999965</v>
      </c>
      <c r="D124" s="15">
        <v>3.0404758999999979</v>
      </c>
      <c r="E124" s="114">
        <f t="shared" si="136"/>
        <v>-45.272529662866035</v>
      </c>
      <c r="F124" s="15">
        <v>24.555348715999997</v>
      </c>
      <c r="G124" s="15">
        <v>26.050229267999999</v>
      </c>
      <c r="H124" s="114">
        <f t="shared" si="137"/>
        <v>6.0878001338500791</v>
      </c>
      <c r="I124" s="115">
        <f>(G124/G$180)*100</f>
        <v>0.12366557126932273</v>
      </c>
      <c r="J124" s="103">
        <v>165</v>
      </c>
      <c r="K124" s="103">
        <v>99</v>
      </c>
      <c r="L124" s="114">
        <f t="shared" si="138"/>
        <v>-40</v>
      </c>
      <c r="M124" s="103">
        <v>840</v>
      </c>
      <c r="N124" s="103">
        <v>866</v>
      </c>
      <c r="O124" s="114">
        <f t="shared" si="139"/>
        <v>3.0952380952380953</v>
      </c>
      <c r="P124" s="115">
        <f>(N124/N$180)*100</f>
        <v>0.14110830306674291</v>
      </c>
      <c r="Q124" s="119">
        <v>0</v>
      </c>
      <c r="R124" s="119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2.6341269000000018</v>
      </c>
      <c r="Y124" s="15">
        <v>2.7616464999999999</v>
      </c>
      <c r="Z124" s="114">
        <f t="shared" si="142"/>
        <v>4.8410575815462034</v>
      </c>
      <c r="AA124" s="15">
        <v>17.099948900000001</v>
      </c>
      <c r="AB124" s="15">
        <v>19.711227600000001</v>
      </c>
      <c r="AC124" s="114">
        <f t="shared" si="143"/>
        <v>15.270681305954076</v>
      </c>
      <c r="AD124" s="115">
        <f>(AB124/AB$180)*100</f>
        <v>8.8922223323981489E-2</v>
      </c>
    </row>
    <row r="125" spans="1:30" s="29" customFormat="1">
      <c r="A125" s="5"/>
      <c r="B125" s="108" t="s">
        <v>4</v>
      </c>
      <c r="C125" s="15">
        <v>65.414888327000014</v>
      </c>
      <c r="D125" s="15">
        <v>66.917879389999982</v>
      </c>
      <c r="E125" s="114">
        <f t="shared" si="136"/>
        <v>2.2976284167706935</v>
      </c>
      <c r="F125" s="15">
        <v>416.52642488299995</v>
      </c>
      <c r="G125" s="15">
        <v>432.03057804499991</v>
      </c>
      <c r="H125" s="114">
        <f t="shared" si="137"/>
        <v>3.7222495946937819</v>
      </c>
      <c r="I125" s="115">
        <f>(G125/G$181)*100</f>
        <v>1.1271707931923198</v>
      </c>
      <c r="J125" s="103">
        <v>15273</v>
      </c>
      <c r="K125" s="103">
        <v>11804</v>
      </c>
      <c r="L125" s="114">
        <f t="shared" si="138"/>
        <v>-22.713284881817586</v>
      </c>
      <c r="M125" s="103">
        <v>98119</v>
      </c>
      <c r="N125" s="103">
        <v>84188</v>
      </c>
      <c r="O125" s="114">
        <f t="shared" si="139"/>
        <v>-14.198065614203163</v>
      </c>
      <c r="P125" s="115">
        <f>(N125/N$181)*100</f>
        <v>0.71100057783365245</v>
      </c>
      <c r="Q125" s="121">
        <v>0</v>
      </c>
      <c r="R125" s="121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1336.3318945999997</v>
      </c>
      <c r="Y125" s="15">
        <v>1035.2228580999999</v>
      </c>
      <c r="Z125" s="114">
        <f t="shared" si="142"/>
        <v>-22.532503917384226</v>
      </c>
      <c r="AA125" s="15">
        <v>7612.3255208999999</v>
      </c>
      <c r="AB125" s="15">
        <v>7418.7832710000012</v>
      </c>
      <c r="AC125" s="114">
        <f t="shared" si="143"/>
        <v>-2.5424852020400248</v>
      </c>
      <c r="AD125" s="115">
        <f>(AB125/AB$181)*100</f>
        <v>0.77563993468888859</v>
      </c>
    </row>
    <row r="126" spans="1:30" s="29" customFormat="1">
      <c r="A126" s="5"/>
      <c r="B126" s="108" t="s">
        <v>5</v>
      </c>
      <c r="C126" s="15">
        <v>0</v>
      </c>
      <c r="D126" s="15">
        <v>0</v>
      </c>
      <c r="E126" s="106" t="s">
        <v>57</v>
      </c>
      <c r="F126" s="15">
        <v>0</v>
      </c>
      <c r="G126" s="15">
        <v>0</v>
      </c>
      <c r="H126" s="106" t="s">
        <v>57</v>
      </c>
      <c r="I126" s="115">
        <f>(G126/G$182)*100</f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f>(N126/N$182)*100</f>
        <v>0</v>
      </c>
      <c r="Q126" s="119">
        <v>-690</v>
      </c>
      <c r="R126" s="119">
        <v>-241</v>
      </c>
      <c r="S126" s="114">
        <f t="shared" si="140"/>
        <v>-65.072463768115938</v>
      </c>
      <c r="T126" s="103">
        <v>-3927</v>
      </c>
      <c r="U126" s="103">
        <v>-2477</v>
      </c>
      <c r="V126" s="114">
        <f t="shared" si="141"/>
        <v>-36.923860453272219</v>
      </c>
      <c r="W126" s="115">
        <f>(U126/U$182)*100</f>
        <v>-4.1713538262723926E-3</v>
      </c>
      <c r="X126" s="15">
        <v>-106.0022372</v>
      </c>
      <c r="Y126" s="15">
        <v>13.7813196</v>
      </c>
      <c r="Z126" s="114">
        <f t="shared" si="142"/>
        <v>-113.00097051159219</v>
      </c>
      <c r="AA126" s="15">
        <v>-356.92314789999995</v>
      </c>
      <c r="AB126" s="15">
        <v>-255.27517809999998</v>
      </c>
      <c r="AC126" s="114">
        <f t="shared" si="143"/>
        <v>-28.478951392774039</v>
      </c>
      <c r="AD126" s="115">
        <f>(AB126/AB$182)*100</f>
        <v>-3.815023004803568E-2</v>
      </c>
    </row>
    <row r="127" spans="1:30" s="29" customFormat="1">
      <c r="A127" s="5"/>
      <c r="B127" s="108" t="s">
        <v>6</v>
      </c>
      <c r="C127" s="15">
        <v>4.4943334620000002</v>
      </c>
      <c r="D127" s="15">
        <v>6.2145031100000008</v>
      </c>
      <c r="E127" s="114">
        <f t="shared" si="136"/>
        <v>38.274188209312726</v>
      </c>
      <c r="F127" s="15">
        <v>15.985682284000001</v>
      </c>
      <c r="G127" s="15">
        <v>85.642498579999994</v>
      </c>
      <c r="H127" s="114">
        <f t="shared" si="137"/>
        <v>435.74503145054496</v>
      </c>
      <c r="I127" s="115">
        <f>(G127/G$183)*100</f>
        <v>6.7487048404659067</v>
      </c>
      <c r="J127" s="103">
        <v>1</v>
      </c>
      <c r="K127" s="103">
        <v>1</v>
      </c>
      <c r="L127" s="114">
        <f t="shared" si="138"/>
        <v>0</v>
      </c>
      <c r="M127" s="103">
        <v>11</v>
      </c>
      <c r="N127" s="103">
        <v>22</v>
      </c>
      <c r="O127" s="114">
        <f t="shared" si="139"/>
        <v>100</v>
      </c>
      <c r="P127" s="115">
        <f>(N127/N$183)*100</f>
        <v>0.5551349987383295</v>
      </c>
      <c r="Q127" s="119">
        <v>-458</v>
      </c>
      <c r="R127" s="119">
        <v>-114</v>
      </c>
      <c r="S127" s="114">
        <f t="shared" si="140"/>
        <v>-75.109170305676855</v>
      </c>
      <c r="T127" s="103">
        <v>-4912</v>
      </c>
      <c r="U127" s="103">
        <v>9805</v>
      </c>
      <c r="V127" s="114">
        <f t="shared" si="141"/>
        <v>-299.61319218241044</v>
      </c>
      <c r="W127" s="115">
        <f>(U127/U$183)*100</f>
        <v>0.42519495871857815</v>
      </c>
      <c r="X127" s="15">
        <v>-4.3599882000000001</v>
      </c>
      <c r="Y127" s="15">
        <v>-0.25946659999999999</v>
      </c>
      <c r="Z127" s="114">
        <f t="shared" si="142"/>
        <v>-94.048915086513318</v>
      </c>
      <c r="AA127" s="15">
        <v>-120.14405020000002</v>
      </c>
      <c r="AB127" s="15">
        <v>20.1997675</v>
      </c>
      <c r="AC127" s="114">
        <f t="shared" si="143"/>
        <v>-116.81295700151118</v>
      </c>
      <c r="AD127" s="115">
        <f>(AB127/AB$183)*100</f>
        <v>1.301399042996859E-2</v>
      </c>
    </row>
    <row r="128" spans="1:30" s="29" customFormat="1">
      <c r="A128" s="5"/>
      <c r="B128" s="108" t="s">
        <v>25</v>
      </c>
      <c r="C128" s="15">
        <v>2.2027473020000001</v>
      </c>
      <c r="D128" s="15">
        <v>0.55326669900000003</v>
      </c>
      <c r="E128" s="114">
        <f t="shared" si="136"/>
        <v>-74.882879279994697</v>
      </c>
      <c r="F128" s="15">
        <v>5.2618187669999994</v>
      </c>
      <c r="G128" s="15">
        <v>9.6378314449999998</v>
      </c>
      <c r="H128" s="114">
        <f t="shared" si="137"/>
        <v>83.16540101009528</v>
      </c>
      <c r="I128" s="115">
        <f>(G128/G$184)*100</f>
        <v>0.21763848256573359</v>
      </c>
      <c r="J128" s="103">
        <v>3</v>
      </c>
      <c r="K128" s="103">
        <v>3</v>
      </c>
      <c r="L128" s="114">
        <f t="shared" si="138"/>
        <v>0</v>
      </c>
      <c r="M128" s="103">
        <v>21</v>
      </c>
      <c r="N128" s="103">
        <v>30</v>
      </c>
      <c r="O128" s="114">
        <f t="shared" si="139"/>
        <v>42.857142857142854</v>
      </c>
      <c r="P128" s="115">
        <f>(N128/N$184)*100</f>
        <v>0.21808665309683045</v>
      </c>
      <c r="Q128" s="118">
        <v>118142</v>
      </c>
      <c r="R128" s="118">
        <v>131314</v>
      </c>
      <c r="S128" s="114">
        <f t="shared" si="140"/>
        <v>11.149294916287179</v>
      </c>
      <c r="T128" s="103">
        <v>69890</v>
      </c>
      <c r="U128" s="103">
        <v>147214</v>
      </c>
      <c r="V128" s="114">
        <f t="shared" si="141"/>
        <v>110.63671483760193</v>
      </c>
      <c r="W128" s="115">
        <f>(U128/U$184)*100</f>
        <v>0.39530335129778615</v>
      </c>
      <c r="X128" s="15">
        <v>4634.4288907999999</v>
      </c>
      <c r="Y128" s="15">
        <v>288.50871239999998</v>
      </c>
      <c r="Z128" s="114">
        <f t="shared" si="142"/>
        <v>-93.77466524574946</v>
      </c>
      <c r="AA128" s="15">
        <v>6920.4660892999991</v>
      </c>
      <c r="AB128" s="15">
        <v>3876.7332559000001</v>
      </c>
      <c r="AC128" s="114">
        <f t="shared" si="143"/>
        <v>-43.981616181979888</v>
      </c>
      <c r="AD128" s="115">
        <f>(AB128/AB$184)*100</f>
        <v>0.3274904678172248</v>
      </c>
    </row>
    <row r="129" spans="1:30" s="29" customFormat="1">
      <c r="A129" s="5"/>
      <c r="B129" s="108"/>
      <c r="C129" s="15"/>
      <c r="D129" s="15"/>
      <c r="E129" s="114"/>
      <c r="F129" s="15"/>
      <c r="G129" s="15"/>
      <c r="H129" s="114"/>
      <c r="I129" s="115"/>
      <c r="J129" s="103"/>
      <c r="K129" s="103"/>
      <c r="L129" s="114"/>
      <c r="M129" s="103"/>
      <c r="N129" s="103"/>
      <c r="O129" s="114"/>
      <c r="P129" s="115"/>
      <c r="Q129" s="118"/>
      <c r="R129" s="118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5">
      <c r="A130" s="16">
        <v>19</v>
      </c>
      <c r="B130" s="107" t="s">
        <v>12</v>
      </c>
      <c r="C130" s="12">
        <f>C131+C132+C133+C134+C135</f>
        <v>0</v>
      </c>
      <c r="D130" s="12">
        <f>D131+D132+D133+D134+D135</f>
        <v>0</v>
      </c>
      <c r="E130" s="124" t="s">
        <v>57</v>
      </c>
      <c r="F130" s="12">
        <f>F131+F132+F133+F134+F135</f>
        <v>1.1469E-3</v>
      </c>
      <c r="G130" s="12">
        <f>G131+G132+G133+G134+G135</f>
        <v>1.197E-4</v>
      </c>
      <c r="H130" s="110">
        <f t="shared" ref="H130:H132" si="144">((G130-F130)/F130)*100</f>
        <v>-89.563170285116414</v>
      </c>
      <c r="I130" s="111">
        <f>(G130/G$179)*100</f>
        <v>7.7935706357778018E-8</v>
      </c>
      <c r="J130" s="22">
        <f>J131+J132+J133+J134+J135</f>
        <v>0</v>
      </c>
      <c r="K130" s="22">
        <f>K131+K132+K133+K134+K135</f>
        <v>0</v>
      </c>
      <c r="L130" s="124" t="s">
        <v>57</v>
      </c>
      <c r="M130" s="22">
        <f>M131+M132+M133+M134+M135</f>
        <v>0</v>
      </c>
      <c r="N130" s="22">
        <f>N131+N132+N133+N134+N135</f>
        <v>0</v>
      </c>
      <c r="O130" s="124" t="s">
        <v>57</v>
      </c>
      <c r="P130" s="111">
        <f>(N130/N$179)*100</f>
        <v>0</v>
      </c>
      <c r="Q130" s="22">
        <f>Q131+Q132+Q133+Q134+Q135</f>
        <v>0</v>
      </c>
      <c r="R130" s="22">
        <f>R131+R132+R133+R134+R135</f>
        <v>0</v>
      </c>
      <c r="S130" s="124" t="s">
        <v>57</v>
      </c>
      <c r="T130" s="22">
        <f>T131+T132+T133+T134+T135</f>
        <v>0</v>
      </c>
      <c r="U130" s="22">
        <f>U131+U132+U133+U134+U135</f>
        <v>0</v>
      </c>
      <c r="V130" s="124" t="s">
        <v>57</v>
      </c>
      <c r="W130" s="111">
        <f>(U130/U$179)*100</f>
        <v>0</v>
      </c>
      <c r="X130" s="12">
        <f>X131+X132+X133+X134+X135</f>
        <v>0</v>
      </c>
      <c r="Y130" s="12">
        <f>Y131+Y132+Y133+Y134+Y135</f>
        <v>0</v>
      </c>
      <c r="Z130" s="124" t="s">
        <v>57</v>
      </c>
      <c r="AA130" s="12">
        <f>AA131+AA132+AA133+AA134+AA135</f>
        <v>0</v>
      </c>
      <c r="AB130" s="12">
        <f>AB131+AB132+AB133+AB134+AB135</f>
        <v>0</v>
      </c>
      <c r="AC130" s="124" t="s">
        <v>57</v>
      </c>
      <c r="AD130" s="111">
        <f>(AB130/AB$179)*100</f>
        <v>0</v>
      </c>
    </row>
    <row r="131" spans="1:30" s="29" customFormat="1">
      <c r="A131" s="5"/>
      <c r="B131" s="108" t="s">
        <v>3</v>
      </c>
      <c r="C131" s="15">
        <v>0</v>
      </c>
      <c r="D131" s="15">
        <v>0</v>
      </c>
      <c r="E131" s="106" t="s">
        <v>57</v>
      </c>
      <c r="F131" s="15">
        <v>0</v>
      </c>
      <c r="G131" s="15">
        <v>0</v>
      </c>
      <c r="H131" s="106" t="s">
        <v>57</v>
      </c>
      <c r="I131" s="115">
        <f>(G131/G$180)*100</f>
        <v>0</v>
      </c>
      <c r="J131" s="103">
        <v>0</v>
      </c>
      <c r="K131" s="103">
        <v>0</v>
      </c>
      <c r="L131" s="106" t="s">
        <v>57</v>
      </c>
      <c r="M131" s="103">
        <v>0</v>
      </c>
      <c r="N131" s="103">
        <v>0</v>
      </c>
      <c r="O131" s="106" t="s">
        <v>57</v>
      </c>
      <c r="P131" s="115">
        <f>(N131/N$180)*100</f>
        <v>0</v>
      </c>
      <c r="Q131" s="119">
        <v>0</v>
      </c>
      <c r="R131" s="119">
        <v>0</v>
      </c>
      <c r="S131" s="106" t="s">
        <v>57</v>
      </c>
      <c r="T131" s="103">
        <v>0</v>
      </c>
      <c r="U131" s="103">
        <v>0</v>
      </c>
      <c r="V131" s="106" t="s">
        <v>57</v>
      </c>
      <c r="W131" s="106" t="s">
        <v>57</v>
      </c>
      <c r="X131" s="15">
        <v>0</v>
      </c>
      <c r="Y131" s="15">
        <v>0</v>
      </c>
      <c r="Z131" s="106" t="s">
        <v>57</v>
      </c>
      <c r="AA131" s="15">
        <v>0</v>
      </c>
      <c r="AB131" s="15">
        <v>0</v>
      </c>
      <c r="AC131" s="106" t="s">
        <v>57</v>
      </c>
      <c r="AD131" s="115">
        <f>(AB131/AB$180)*100</f>
        <v>0</v>
      </c>
    </row>
    <row r="132" spans="1:30" s="29" customFormat="1">
      <c r="A132" s="5"/>
      <c r="B132" s="108" t="s">
        <v>4</v>
      </c>
      <c r="C132" s="15">
        <v>0</v>
      </c>
      <c r="D132" s="15">
        <v>0</v>
      </c>
      <c r="E132" s="106" t="s">
        <v>57</v>
      </c>
      <c r="F132" s="15">
        <v>1.1469E-3</v>
      </c>
      <c r="G132" s="15">
        <v>1.197E-4</v>
      </c>
      <c r="H132" s="114">
        <f t="shared" si="144"/>
        <v>-89.563170285116414</v>
      </c>
      <c r="I132" s="115">
        <f>(G132/G$181)*100</f>
        <v>3.1229813536732412E-7</v>
      </c>
      <c r="J132" s="103">
        <v>0</v>
      </c>
      <c r="K132" s="103">
        <v>0</v>
      </c>
      <c r="L132" s="106" t="s">
        <v>57</v>
      </c>
      <c r="M132" s="103">
        <v>0</v>
      </c>
      <c r="N132" s="103">
        <v>0</v>
      </c>
      <c r="O132" s="106" t="s">
        <v>57</v>
      </c>
      <c r="P132" s="115">
        <f>(N132/N$181)*100</f>
        <v>0</v>
      </c>
      <c r="Q132" s="119">
        <v>0</v>
      </c>
      <c r="R132" s="119">
        <v>0</v>
      </c>
      <c r="S132" s="106" t="s">
        <v>57</v>
      </c>
      <c r="T132" s="103">
        <v>0</v>
      </c>
      <c r="U132" s="103">
        <v>0</v>
      </c>
      <c r="V132" s="106" t="s">
        <v>57</v>
      </c>
      <c r="W132" s="106" t="s">
        <v>57</v>
      </c>
      <c r="X132" s="15">
        <v>0</v>
      </c>
      <c r="Y132" s="15">
        <v>0</v>
      </c>
      <c r="Z132" s="106" t="s">
        <v>57</v>
      </c>
      <c r="AA132" s="15">
        <v>0</v>
      </c>
      <c r="AB132" s="15">
        <v>0</v>
      </c>
      <c r="AC132" s="106" t="s">
        <v>57</v>
      </c>
      <c r="AD132" s="115">
        <f>(AB132/AB$181)*100</f>
        <v>0</v>
      </c>
    </row>
    <row r="133" spans="1:30" s="29" customFormat="1">
      <c r="A133" s="5"/>
      <c r="B133" s="108" t="s">
        <v>5</v>
      </c>
      <c r="C133" s="15">
        <v>0</v>
      </c>
      <c r="D133" s="15">
        <v>0</v>
      </c>
      <c r="E133" s="106" t="s">
        <v>57</v>
      </c>
      <c r="F133" s="15">
        <v>0</v>
      </c>
      <c r="G133" s="15">
        <v>0</v>
      </c>
      <c r="H133" s="106" t="s">
        <v>57</v>
      </c>
      <c r="I133" s="115">
        <f>(G133/G$182)*100</f>
        <v>0</v>
      </c>
      <c r="J133" s="103">
        <v>0</v>
      </c>
      <c r="K133" s="103">
        <v>0</v>
      </c>
      <c r="L133" s="106" t="s">
        <v>57</v>
      </c>
      <c r="M133" s="103">
        <v>0</v>
      </c>
      <c r="N133" s="103">
        <v>0</v>
      </c>
      <c r="O133" s="106" t="s">
        <v>57</v>
      </c>
      <c r="P133" s="115">
        <f>(N133/N$182)*100</f>
        <v>0</v>
      </c>
      <c r="Q133" s="119">
        <v>0</v>
      </c>
      <c r="R133" s="119">
        <v>0</v>
      </c>
      <c r="S133" s="106" t="s">
        <v>57</v>
      </c>
      <c r="T133" s="103">
        <v>0</v>
      </c>
      <c r="U133" s="103">
        <v>0</v>
      </c>
      <c r="V133" s="106" t="s">
        <v>57</v>
      </c>
      <c r="W133" s="115">
        <f>(U133/U$182)*100</f>
        <v>0</v>
      </c>
      <c r="X133" s="15">
        <v>0</v>
      </c>
      <c r="Y133" s="15">
        <v>0</v>
      </c>
      <c r="Z133" s="106" t="s">
        <v>57</v>
      </c>
      <c r="AA133" s="15">
        <v>0</v>
      </c>
      <c r="AB133" s="15">
        <v>0</v>
      </c>
      <c r="AC133" s="106" t="s">
        <v>57</v>
      </c>
      <c r="AD133" s="115">
        <f>(AB133/AB$182)*100</f>
        <v>0</v>
      </c>
    </row>
    <row r="134" spans="1:30" s="29" customFormat="1">
      <c r="A134" s="5"/>
      <c r="B134" s="108" t="s">
        <v>6</v>
      </c>
      <c r="C134" s="15">
        <v>0</v>
      </c>
      <c r="D134" s="15">
        <v>0</v>
      </c>
      <c r="E134" s="106" t="s">
        <v>57</v>
      </c>
      <c r="F134" s="15">
        <v>0</v>
      </c>
      <c r="G134" s="15">
        <v>0</v>
      </c>
      <c r="H134" s="106" t="s">
        <v>57</v>
      </c>
      <c r="I134" s="115">
        <f>(G134/G$183)*100</f>
        <v>0</v>
      </c>
      <c r="J134" s="103">
        <v>0</v>
      </c>
      <c r="K134" s="103">
        <v>0</v>
      </c>
      <c r="L134" s="106" t="s">
        <v>57</v>
      </c>
      <c r="M134" s="103">
        <v>0</v>
      </c>
      <c r="N134" s="103">
        <v>0</v>
      </c>
      <c r="O134" s="106" t="s">
        <v>57</v>
      </c>
      <c r="P134" s="115">
        <f>(N134/N$183)*100</f>
        <v>0</v>
      </c>
      <c r="Q134" s="121">
        <v>0</v>
      </c>
      <c r="R134" s="121">
        <v>0</v>
      </c>
      <c r="S134" s="106" t="s">
        <v>57</v>
      </c>
      <c r="T134" s="103">
        <v>0</v>
      </c>
      <c r="U134" s="103">
        <v>0</v>
      </c>
      <c r="V134" s="106" t="s">
        <v>57</v>
      </c>
      <c r="W134" s="115">
        <f>(U134/U$183)*100</f>
        <v>0</v>
      </c>
      <c r="X134" s="15">
        <v>0</v>
      </c>
      <c r="Y134" s="15">
        <v>0</v>
      </c>
      <c r="Z134" s="106" t="s">
        <v>57</v>
      </c>
      <c r="AA134" s="15">
        <v>0</v>
      </c>
      <c r="AB134" s="15">
        <v>0</v>
      </c>
      <c r="AC134" s="106" t="s">
        <v>57</v>
      </c>
      <c r="AD134" s="115">
        <f>(AB134/AB$183)*100</f>
        <v>0</v>
      </c>
    </row>
    <row r="135" spans="1:30" s="29" customFormat="1">
      <c r="A135" s="5"/>
      <c r="B135" s="108" t="s">
        <v>25</v>
      </c>
      <c r="C135" s="15">
        <v>0</v>
      </c>
      <c r="D135" s="15">
        <v>0</v>
      </c>
      <c r="E135" s="106" t="s">
        <v>57</v>
      </c>
      <c r="F135" s="15">
        <v>0</v>
      </c>
      <c r="G135" s="15">
        <v>0</v>
      </c>
      <c r="H135" s="106" t="s">
        <v>57</v>
      </c>
      <c r="I135" s="115">
        <f>(G135/G$184)*100</f>
        <v>0</v>
      </c>
      <c r="J135" s="103">
        <v>0</v>
      </c>
      <c r="K135" s="103">
        <v>0</v>
      </c>
      <c r="L135" s="106" t="s">
        <v>57</v>
      </c>
      <c r="M135" s="103">
        <v>0</v>
      </c>
      <c r="N135" s="103">
        <v>0</v>
      </c>
      <c r="O135" s="106" t="s">
        <v>57</v>
      </c>
      <c r="P135" s="115">
        <f>(N135/N$184)*100</f>
        <v>0</v>
      </c>
      <c r="Q135" s="119">
        <v>0</v>
      </c>
      <c r="R135" s="119">
        <v>0</v>
      </c>
      <c r="S135" s="106" t="s">
        <v>57</v>
      </c>
      <c r="T135" s="103">
        <v>0</v>
      </c>
      <c r="U135" s="103">
        <v>0</v>
      </c>
      <c r="V135" s="106" t="s">
        <v>57</v>
      </c>
      <c r="W135" s="115">
        <f>(U135/U$184)*100</f>
        <v>0</v>
      </c>
      <c r="X135" s="15">
        <v>0</v>
      </c>
      <c r="Y135" s="15">
        <v>0</v>
      </c>
      <c r="Z135" s="106" t="s">
        <v>57</v>
      </c>
      <c r="AA135" s="15">
        <v>0</v>
      </c>
      <c r="AB135" s="15">
        <v>0</v>
      </c>
      <c r="AC135" s="106" t="s">
        <v>57</v>
      </c>
      <c r="AD135" s="115">
        <f>(AB135/AB$184)*100</f>
        <v>0</v>
      </c>
    </row>
    <row r="136" spans="1:30" s="29" customFormat="1">
      <c r="A136" s="5"/>
      <c r="B136" s="108"/>
      <c r="C136" s="15"/>
      <c r="D136" s="15"/>
      <c r="E136" s="114"/>
      <c r="F136" s="15"/>
      <c r="G136" s="15"/>
      <c r="H136" s="114"/>
      <c r="I136" s="115"/>
      <c r="J136" s="103"/>
      <c r="K136" s="103"/>
      <c r="L136" s="114"/>
      <c r="M136" s="103"/>
      <c r="N136" s="103"/>
      <c r="O136" s="114"/>
      <c r="P136" s="115"/>
      <c r="Q136" s="119"/>
      <c r="R136" s="119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5">
      <c r="A137" s="19">
        <v>20</v>
      </c>
      <c r="B137" s="107" t="s">
        <v>7</v>
      </c>
      <c r="C137" s="12">
        <f>C138+C139+C140+C141+C142</f>
        <v>1591.0028282190008</v>
      </c>
      <c r="D137" s="12">
        <f>D138+D139+D140+D141+D142</f>
        <v>1687.5395251830043</v>
      </c>
      <c r="E137" s="110">
        <f t="shared" ref="E137:E142" si="145">((D137-C137)/C137)*100</f>
        <v>6.067663441684048</v>
      </c>
      <c r="F137" s="12">
        <f>F138+F139+F140+F141+F142</f>
        <v>10590.009559589005</v>
      </c>
      <c r="G137" s="12">
        <f>G138+G139+G140+G141+G142</f>
        <v>11974.900343395009</v>
      </c>
      <c r="H137" s="110">
        <f t="shared" ref="H137:H142" si="146">((G137-F137)/F137)*100</f>
        <v>13.077332706956982</v>
      </c>
      <c r="I137" s="111">
        <f>(G137/G$179)*100</f>
        <v>7.7967612099121872</v>
      </c>
      <c r="J137" s="22">
        <f>J138+J139+J140+J141+J142</f>
        <v>142518</v>
      </c>
      <c r="K137" s="22">
        <f>K138+K139+K140+K141+K142</f>
        <v>144023</v>
      </c>
      <c r="L137" s="110">
        <f t="shared" ref="L137:L142" si="147">((K137-J137)/J137)*100</f>
        <v>1.0560069605242848</v>
      </c>
      <c r="M137" s="22">
        <f>M138+M139+M140+M141+M142</f>
        <v>741372</v>
      </c>
      <c r="N137" s="22">
        <f>N138+N139+N140+N141+N142</f>
        <v>913658</v>
      </c>
      <c r="O137" s="110">
        <f t="shared" ref="O137:O142" si="148">((N137-M137)/M137)*100</f>
        <v>23.238805889620863</v>
      </c>
      <c r="P137" s="111">
        <f>(N137/N$179)*100</f>
        <v>7.3251278829535558</v>
      </c>
      <c r="Q137" s="22">
        <f>Q138+Q139+Q140+Q141+Q142</f>
        <v>957693</v>
      </c>
      <c r="R137" s="22">
        <f>R138+R139+R140+R141+R142</f>
        <v>1422197</v>
      </c>
      <c r="S137" s="110">
        <f t="shared" ref="S137:S142" si="149">((R137-Q137)/Q137)*100</f>
        <v>48.502390640842108</v>
      </c>
      <c r="T137" s="22">
        <f>T138+T139+T140+T141+T142</f>
        <v>4921355</v>
      </c>
      <c r="U137" s="22">
        <f>U138+U139+U140+U141+U142</f>
        <v>5295772</v>
      </c>
      <c r="V137" s="110">
        <f t="shared" ref="V137:V142" si="150">((U137-T137)/T137)*100</f>
        <v>7.6080063315895732</v>
      </c>
      <c r="W137" s="111">
        <f>(U137/U$179)*100</f>
        <v>5.3531595296371641</v>
      </c>
      <c r="X137" s="12">
        <f>X138+X139+X140+X141+X142</f>
        <v>40240.170636999996</v>
      </c>
      <c r="Y137" s="12">
        <f>Y138+Y139+Y140+Y141+Y142</f>
        <v>54681.696056000008</v>
      </c>
      <c r="Z137" s="110">
        <f t="shared" ref="Z137:Z142" si="151">((Y137-X137)/X137)*100</f>
        <v>35.888330467767283</v>
      </c>
      <c r="AA137" s="12">
        <f>AA138+AA139+AA140+AA141+AA142</f>
        <v>254046.138485</v>
      </c>
      <c r="AB137" s="12">
        <f>AB138+AB139+AB140+AB141+AB142</f>
        <v>277078.719805</v>
      </c>
      <c r="AC137" s="110">
        <f t="shared" ref="AC137:AC142" si="152">((AB137-AA137)/AA137)*100</f>
        <v>9.066298530398619</v>
      </c>
      <c r="AD137" s="111">
        <f>(AB137/AB$179)*100</f>
        <v>9.276910538354894</v>
      </c>
    </row>
    <row r="138" spans="1:30" s="29" customFormat="1">
      <c r="A138" s="9"/>
      <c r="B138" s="109" t="s">
        <v>3</v>
      </c>
      <c r="C138" s="15">
        <v>213.40763465500058</v>
      </c>
      <c r="D138" s="15">
        <v>341.89427416000086</v>
      </c>
      <c r="E138" s="114">
        <f t="shared" si="145"/>
        <v>60.207142875986875</v>
      </c>
      <c r="F138" s="15">
        <v>1195.0744614240009</v>
      </c>
      <c r="G138" s="15">
        <v>1988.0860272699997</v>
      </c>
      <c r="H138" s="114">
        <f t="shared" si="146"/>
        <v>66.356665751277063</v>
      </c>
      <c r="I138" s="115">
        <f>(G138/G$180)*100</f>
        <v>9.4378361036888681</v>
      </c>
      <c r="J138" s="103">
        <v>4131</v>
      </c>
      <c r="K138" s="103">
        <v>6448</v>
      </c>
      <c r="L138" s="114">
        <f t="shared" si="147"/>
        <v>56.08811425804889</v>
      </c>
      <c r="M138" s="103">
        <v>23030</v>
      </c>
      <c r="N138" s="103">
        <v>50938</v>
      </c>
      <c r="O138" s="114">
        <f t="shared" si="148"/>
        <v>121.18106817194962</v>
      </c>
      <c r="P138" s="115">
        <f>(N138/N$180)*100</f>
        <v>8.29997083327223</v>
      </c>
      <c r="Q138" s="118">
        <v>0</v>
      </c>
      <c r="R138" s="118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186.48861300000002</v>
      </c>
      <c r="Y138" s="15">
        <v>304.34087500000004</v>
      </c>
      <c r="Z138" s="114">
        <f t="shared" si="151"/>
        <v>63.195419872633195</v>
      </c>
      <c r="AA138" s="15">
        <v>1054.5920630000001</v>
      </c>
      <c r="AB138" s="15">
        <v>1999.672875</v>
      </c>
      <c r="AC138" s="114">
        <f t="shared" si="152"/>
        <v>89.615771363907925</v>
      </c>
      <c r="AD138" s="115">
        <f>(AB138/AB$180)*100</f>
        <v>9.0210189631039572</v>
      </c>
    </row>
    <row r="139" spans="1:30" s="29" customFormat="1">
      <c r="A139" s="9"/>
      <c r="B139" s="109" t="s">
        <v>4</v>
      </c>
      <c r="C139" s="15">
        <v>765.96560170399914</v>
      </c>
      <c r="D139" s="15">
        <v>1014.2069683470031</v>
      </c>
      <c r="E139" s="114">
        <f t="shared" si="145"/>
        <v>32.408944486639584</v>
      </c>
      <c r="F139" s="15">
        <v>3991.4612223220029</v>
      </c>
      <c r="G139" s="15">
        <v>5841.9079968470087</v>
      </c>
      <c r="H139" s="114">
        <f t="shared" si="146"/>
        <v>46.360134082638595</v>
      </c>
      <c r="I139" s="115">
        <f>(G139/G$181)*100</f>
        <v>15.241578733523644</v>
      </c>
      <c r="J139" s="103">
        <v>138358</v>
      </c>
      <c r="K139" s="103">
        <v>137526</v>
      </c>
      <c r="L139" s="114">
        <f t="shared" si="147"/>
        <v>-0.60133855649835932</v>
      </c>
      <c r="M139" s="103">
        <v>718073</v>
      </c>
      <c r="N139" s="103">
        <v>862566</v>
      </c>
      <c r="O139" s="114">
        <f t="shared" si="148"/>
        <v>20.122327395682614</v>
      </c>
      <c r="P139" s="115">
        <f>(N139/N$181)*100</f>
        <v>7.2847071366425418</v>
      </c>
      <c r="Q139" s="119">
        <v>0</v>
      </c>
      <c r="R139" s="119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10701.00503</v>
      </c>
      <c r="Y139" s="15">
        <v>11205.571533000002</v>
      </c>
      <c r="Z139" s="114">
        <f t="shared" si="151"/>
        <v>4.7151319113061083</v>
      </c>
      <c r="AA139" s="15">
        <v>58925.43151699999</v>
      </c>
      <c r="AB139" s="15">
        <v>72428.107006000006</v>
      </c>
      <c r="AC139" s="114">
        <f t="shared" si="152"/>
        <v>22.914852112885235</v>
      </c>
      <c r="AD139" s="115">
        <f>(AB139/AB$181)*100</f>
        <v>7.5724185672566833</v>
      </c>
    </row>
    <row r="140" spans="1:30" s="29" customFormat="1">
      <c r="A140" s="9"/>
      <c r="B140" s="109" t="s">
        <v>5</v>
      </c>
      <c r="C140" s="15">
        <v>586.78081028700103</v>
      </c>
      <c r="D140" s="15">
        <v>290.89091861300034</v>
      </c>
      <c r="E140" s="114">
        <f t="shared" si="145"/>
        <v>-50.425965963215056</v>
      </c>
      <c r="F140" s="15">
        <v>5202.1181362280004</v>
      </c>
      <c r="G140" s="15">
        <v>3918.754263356001</v>
      </c>
      <c r="H140" s="114">
        <f t="shared" si="146"/>
        <v>-24.670025540837727</v>
      </c>
      <c r="I140" s="115">
        <f>(G140/G$182)*100</f>
        <v>4.4281246267460661</v>
      </c>
      <c r="J140" s="103">
        <v>15</v>
      </c>
      <c r="K140" s="103">
        <v>35</v>
      </c>
      <c r="L140" s="114">
        <f t="shared" si="147"/>
        <v>133.33333333333331</v>
      </c>
      <c r="M140" s="103">
        <v>75</v>
      </c>
      <c r="N140" s="103">
        <v>88</v>
      </c>
      <c r="O140" s="114">
        <f t="shared" si="148"/>
        <v>17.333333333333336</v>
      </c>
      <c r="P140" s="115">
        <f>(N140/N$182)*100</f>
        <v>12.23922114047288</v>
      </c>
      <c r="Q140" s="119">
        <v>49396</v>
      </c>
      <c r="R140" s="119">
        <v>26510</v>
      </c>
      <c r="S140" s="114">
        <f t="shared" si="149"/>
        <v>-46.331686776257186</v>
      </c>
      <c r="T140" s="103">
        <v>189634</v>
      </c>
      <c r="U140" s="103">
        <v>180533</v>
      </c>
      <c r="V140" s="114">
        <f t="shared" si="150"/>
        <v>-4.7992448611535909</v>
      </c>
      <c r="W140" s="115">
        <f>(U140/U$182)*100</f>
        <v>0.30402382733889133</v>
      </c>
      <c r="X140" s="15">
        <v>5042.2167950000003</v>
      </c>
      <c r="Y140" s="15">
        <v>5513.6672289999997</v>
      </c>
      <c r="Z140" s="114">
        <f t="shared" si="151"/>
        <v>9.3500627435833881</v>
      </c>
      <c r="AA140" s="15">
        <v>23551.921635000002</v>
      </c>
      <c r="AB140" s="15">
        <v>30363.980031999996</v>
      </c>
      <c r="AC140" s="114">
        <f t="shared" si="152"/>
        <v>28.923577882820144</v>
      </c>
      <c r="AD140" s="115">
        <f>(AB140/AB$182)*100</f>
        <v>4.5378200576202499</v>
      </c>
    </row>
    <row r="141" spans="1:30" s="29" customFormat="1">
      <c r="A141" s="9"/>
      <c r="B141" s="109" t="s">
        <v>6</v>
      </c>
      <c r="C141" s="15">
        <v>0.41268157300000097</v>
      </c>
      <c r="D141" s="15">
        <v>0.98546406300000033</v>
      </c>
      <c r="E141" s="114">
        <f t="shared" si="145"/>
        <v>138.79526673220226</v>
      </c>
      <c r="F141" s="15">
        <v>10.199139615</v>
      </c>
      <c r="G141" s="15">
        <v>14.127455921999999</v>
      </c>
      <c r="H141" s="114">
        <f t="shared" si="146"/>
        <v>38.516153864808125</v>
      </c>
      <c r="I141" s="115">
        <f>(G141/G$183)*100</f>
        <v>1.1132560556393583</v>
      </c>
      <c r="J141" s="103">
        <v>0</v>
      </c>
      <c r="K141" s="103">
        <v>0</v>
      </c>
      <c r="L141" s="106" t="s">
        <v>57</v>
      </c>
      <c r="M141" s="103">
        <v>2</v>
      </c>
      <c r="N141" s="103">
        <v>0</v>
      </c>
      <c r="O141" s="114">
        <f t="shared" si="148"/>
        <v>-100</v>
      </c>
      <c r="P141" s="115">
        <f>(N141/N$183)*100</f>
        <v>0</v>
      </c>
      <c r="Q141" s="119">
        <v>564</v>
      </c>
      <c r="R141" s="119">
        <v>1072</v>
      </c>
      <c r="S141" s="114">
        <f t="shared" si="149"/>
        <v>90.070921985815602</v>
      </c>
      <c r="T141" s="103">
        <v>18260</v>
      </c>
      <c r="U141" s="103">
        <v>22889</v>
      </c>
      <c r="V141" s="114">
        <f t="shared" si="150"/>
        <v>25.350492880613363</v>
      </c>
      <c r="W141" s="115">
        <f>(U141/U$183)*100</f>
        <v>0.99258413157669922</v>
      </c>
      <c r="X141" s="15">
        <v>-0.38680099999999995</v>
      </c>
      <c r="Y141" s="15">
        <v>-1.6181000000000001E-2</v>
      </c>
      <c r="Z141" s="114">
        <f t="shared" si="151"/>
        <v>-95.816711952657826</v>
      </c>
      <c r="AA141" s="15">
        <v>-3.2892299999999999</v>
      </c>
      <c r="AB141" s="15">
        <v>1.713492</v>
      </c>
      <c r="AC141" s="114">
        <f t="shared" si="152"/>
        <v>-152.0940159246997</v>
      </c>
      <c r="AD141" s="115">
        <f>(AB141/AB$183)*100</f>
        <v>1.1039418394210596E-3</v>
      </c>
    </row>
    <row r="142" spans="1:30" s="29" customFormat="1">
      <c r="A142" s="9"/>
      <c r="B142" s="108" t="s">
        <v>25</v>
      </c>
      <c r="C142" s="15">
        <v>24.4361</v>
      </c>
      <c r="D142" s="15">
        <v>39.561900000000001</v>
      </c>
      <c r="E142" s="114">
        <f t="shared" si="145"/>
        <v>61.899402932546529</v>
      </c>
      <c r="F142" s="15">
        <v>191.15660000000003</v>
      </c>
      <c r="G142" s="15">
        <v>212.02459999999999</v>
      </c>
      <c r="H142" s="114">
        <f t="shared" si="146"/>
        <v>10.916703896177252</v>
      </c>
      <c r="I142" s="115">
        <f>(G142/G$184)*100</f>
        <v>4.7878729228602559</v>
      </c>
      <c r="J142" s="103">
        <v>14</v>
      </c>
      <c r="K142" s="103">
        <v>14</v>
      </c>
      <c r="L142" s="114">
        <f t="shared" si="147"/>
        <v>0</v>
      </c>
      <c r="M142" s="103">
        <v>192</v>
      </c>
      <c r="N142" s="103">
        <v>66</v>
      </c>
      <c r="O142" s="114">
        <f t="shared" si="148"/>
        <v>-65.625</v>
      </c>
      <c r="P142" s="115">
        <f>(N142/N$184)*100</f>
        <v>0.47979063681302703</v>
      </c>
      <c r="Q142" s="119">
        <v>907733</v>
      </c>
      <c r="R142" s="119">
        <v>1394615</v>
      </c>
      <c r="S142" s="114">
        <f t="shared" si="149"/>
        <v>53.637137792720992</v>
      </c>
      <c r="T142" s="103">
        <v>4713461</v>
      </c>
      <c r="U142" s="103">
        <v>5092350</v>
      </c>
      <c r="V142" s="114">
        <f t="shared" si="150"/>
        <v>8.0384456347469513</v>
      </c>
      <c r="W142" s="115">
        <f>(U142/U$184)*100</f>
        <v>13.674127603225788</v>
      </c>
      <c r="X142" s="15">
        <v>24310.846999999998</v>
      </c>
      <c r="Y142" s="15">
        <v>37658.132600000004</v>
      </c>
      <c r="Z142" s="114">
        <f t="shared" si="151"/>
        <v>54.902593891525072</v>
      </c>
      <c r="AA142" s="15">
        <v>170517.48250000001</v>
      </c>
      <c r="AB142" s="15">
        <v>172285.2464</v>
      </c>
      <c r="AC142" s="114">
        <f t="shared" si="152"/>
        <v>1.0367053712512972</v>
      </c>
      <c r="AD142" s="115">
        <f>(AB142/AB$184)*100</f>
        <v>14.553948445040305</v>
      </c>
    </row>
    <row r="143" spans="1:30" s="29" customFormat="1">
      <c r="A143" s="9"/>
      <c r="B143" s="108"/>
      <c r="C143" s="15"/>
      <c r="D143" s="15"/>
      <c r="E143" s="114"/>
      <c r="F143" s="15"/>
      <c r="G143" s="15"/>
      <c r="H143" s="114"/>
      <c r="I143" s="115"/>
      <c r="J143" s="103"/>
      <c r="K143" s="103"/>
      <c r="L143" s="114"/>
      <c r="M143" s="103"/>
      <c r="N143" s="103"/>
      <c r="O143" s="114"/>
      <c r="P143" s="115"/>
      <c r="Q143" s="119"/>
      <c r="R143" s="119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5">
      <c r="A144" s="19">
        <v>21</v>
      </c>
      <c r="B144" s="107" t="s">
        <v>13</v>
      </c>
      <c r="C144" s="12">
        <f>C145+C146+C147+C148+C149</f>
        <v>84.814222880118038</v>
      </c>
      <c r="D144" s="12">
        <f>D145+D146+D147+D148+D149</f>
        <v>69.559631275000001</v>
      </c>
      <c r="E144" s="110">
        <f t="shared" ref="E144:E149" si="153">((D144-C144)/C144)*100</f>
        <v>-17.985888553951469</v>
      </c>
      <c r="F144" s="12">
        <f>F145+F146+F147+F148+F149</f>
        <v>333.38663237411805</v>
      </c>
      <c r="G144" s="12">
        <f>G145+G146+G147+G148+G149</f>
        <v>446.56193204597537</v>
      </c>
      <c r="H144" s="110">
        <f t="shared" ref="H144:H149" si="154">((G144-F144)/F144)*100</f>
        <v>33.947161848065598</v>
      </c>
      <c r="I144" s="111">
        <f>(G144/G$179)*100</f>
        <v>0.29075287891810492</v>
      </c>
      <c r="J144" s="22">
        <f>J145+J146+J147+J148+J149</f>
        <v>22685</v>
      </c>
      <c r="K144" s="22">
        <f>K145+K146+K147+K148+K149</f>
        <v>19145</v>
      </c>
      <c r="L144" s="110">
        <f t="shared" ref="L144:L149" si="155">((K144-J144)/J144)*100</f>
        <v>-15.605025347145689</v>
      </c>
      <c r="M144" s="22">
        <f>M145+M146+M147+M148+M149</f>
        <v>122156</v>
      </c>
      <c r="N144" s="22">
        <f>N145+N146+N147+N148+N149</f>
        <v>127524</v>
      </c>
      <c r="O144" s="110">
        <f t="shared" ref="O144:O149" si="156">((N144-M144)/M144)*100</f>
        <v>4.3943809554995248</v>
      </c>
      <c r="P144" s="111">
        <f>(N144/N$179)*100</f>
        <v>1.0224062046693283</v>
      </c>
      <c r="Q144" s="22">
        <f>Q145+Q146+Q147+Q148+Q149</f>
        <v>1035263</v>
      </c>
      <c r="R144" s="22">
        <f>R145+R146+R147+R148+R149</f>
        <v>417371</v>
      </c>
      <c r="S144" s="110">
        <f t="shared" ref="S144:S149" si="157">((R144-Q144)/Q144)*100</f>
        <v>-59.684543927485088</v>
      </c>
      <c r="T144" s="22">
        <f>T145+T146+T147+T148+T149</f>
        <v>2036862</v>
      </c>
      <c r="U144" s="22">
        <f>U145+U146+U147+U148+U149</f>
        <v>2024143</v>
      </c>
      <c r="V144" s="110">
        <f t="shared" ref="V144:V149" si="158">((U144-T144)/T144)*100</f>
        <v>-0.62444092923330108</v>
      </c>
      <c r="W144" s="111">
        <f>(U144/U$179)*100</f>
        <v>2.0460775860060365</v>
      </c>
      <c r="X144" s="12">
        <f>X145+X146+X147+X148+X149</f>
        <v>5172.6455304000046</v>
      </c>
      <c r="Y144" s="12">
        <f>Y145+Y146+Y147+Y148+Y149</f>
        <v>4896.7294845000006</v>
      </c>
      <c r="Z144" s="110">
        <f t="shared" ref="Z144:Z149" si="159">((Y144-X144)/X144)*100</f>
        <v>-5.3341379044519073</v>
      </c>
      <c r="AA144" s="12">
        <f>AA145+AA146+AA147+AA148+AA149</f>
        <v>16299.648885400005</v>
      </c>
      <c r="AB144" s="12">
        <f>AB145+AB146+AB147+AB148+AB149</f>
        <v>36042.969695899999</v>
      </c>
      <c r="AC144" s="110">
        <f t="shared" ref="AC144:AC149" si="160">((AB144-AA144)/AA144)*100</f>
        <v>121.12727672425245</v>
      </c>
      <c r="AD144" s="111">
        <f>(AB144/AB$179)*100</f>
        <v>1.2067596011733377</v>
      </c>
    </row>
    <row r="145" spans="1:30" s="29" customFormat="1">
      <c r="A145" s="9"/>
      <c r="B145" s="109" t="s">
        <v>3</v>
      </c>
      <c r="C145" s="15">
        <v>6.7751868999999951</v>
      </c>
      <c r="D145" s="15">
        <v>5.5507999999999988</v>
      </c>
      <c r="E145" s="114">
        <f t="shared" si="153"/>
        <v>-18.071632828313522</v>
      </c>
      <c r="F145" s="15">
        <v>25.691586899999994</v>
      </c>
      <c r="G145" s="15">
        <v>38.411000000000001</v>
      </c>
      <c r="H145" s="114">
        <f t="shared" si="154"/>
        <v>49.50808663360538</v>
      </c>
      <c r="I145" s="115">
        <f>(G145/G$180)*100</f>
        <v>0.18234458549894539</v>
      </c>
      <c r="J145" s="103">
        <v>124</v>
      </c>
      <c r="K145" s="103">
        <v>838</v>
      </c>
      <c r="L145" s="114">
        <f t="shared" si="155"/>
        <v>575.80645161290317</v>
      </c>
      <c r="M145" s="103">
        <v>795</v>
      </c>
      <c r="N145" s="103">
        <v>4567</v>
      </c>
      <c r="O145" s="114">
        <f t="shared" si="156"/>
        <v>474.46540880503142</v>
      </c>
      <c r="P145" s="115">
        <f>(N145/N$180)*100</f>
        <v>0.7441589146718417</v>
      </c>
      <c r="Q145" s="119">
        <v>0</v>
      </c>
      <c r="R145" s="119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5.5010520000000023</v>
      </c>
      <c r="Y145" s="15">
        <v>24.373899999999995</v>
      </c>
      <c r="Z145" s="114">
        <f t="shared" si="159"/>
        <v>343.0770696223193</v>
      </c>
      <c r="AA145" s="15">
        <v>28.085152000000004</v>
      </c>
      <c r="AB145" s="15">
        <v>134.46292410000001</v>
      </c>
      <c r="AC145" s="114">
        <f t="shared" si="160"/>
        <v>378.76872484079843</v>
      </c>
      <c r="AD145" s="115">
        <f>(AB145/AB$180)*100</f>
        <v>0.60659551034841552</v>
      </c>
    </row>
    <row r="146" spans="1:30" s="29" customFormat="1">
      <c r="A146" s="9"/>
      <c r="B146" s="109" t="s">
        <v>4</v>
      </c>
      <c r="C146" s="15">
        <v>34.146670536118016</v>
      </c>
      <c r="D146" s="15">
        <v>32.293300000000002</v>
      </c>
      <c r="E146" s="114">
        <f t="shared" si="153"/>
        <v>-5.4276756914195934</v>
      </c>
      <c r="F146" s="15">
        <v>219.75367053611799</v>
      </c>
      <c r="G146" s="15">
        <v>238.07288722897542</v>
      </c>
      <c r="H146" s="114">
        <f t="shared" si="154"/>
        <v>8.3362506064928432</v>
      </c>
      <c r="I146" s="115">
        <f>(G146/G$181)*100</f>
        <v>0.62113382425333552</v>
      </c>
      <c r="J146" s="103">
        <v>22542</v>
      </c>
      <c r="K146" s="103">
        <v>18306</v>
      </c>
      <c r="L146" s="114">
        <f t="shared" si="155"/>
        <v>-18.791589033803564</v>
      </c>
      <c r="M146" s="103">
        <v>121333</v>
      </c>
      <c r="N146" s="103">
        <v>122889</v>
      </c>
      <c r="O146" s="114">
        <f t="shared" si="156"/>
        <v>1.2824211055524879</v>
      </c>
      <c r="P146" s="115">
        <f>(N146/N$181)*100</f>
        <v>1.037845655074354</v>
      </c>
      <c r="Q146" s="119">
        <v>0</v>
      </c>
      <c r="R146" s="119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878.47134610000421</v>
      </c>
      <c r="Y146" s="15">
        <v>754.9235000000001</v>
      </c>
      <c r="Z146" s="114">
        <f t="shared" si="159"/>
        <v>-14.063958562621067</v>
      </c>
      <c r="AA146" s="15">
        <v>5051.8513461000039</v>
      </c>
      <c r="AB146" s="15">
        <v>5399.5094999999992</v>
      </c>
      <c r="AC146" s="114">
        <f t="shared" si="160"/>
        <v>6.8817969904911225</v>
      </c>
      <c r="AD146" s="115">
        <f>(AB146/AB$181)*100</f>
        <v>0.56452318971268578</v>
      </c>
    </row>
    <row r="147" spans="1:30" s="29" customFormat="1" ht="14.25" customHeight="1">
      <c r="A147" s="9"/>
      <c r="B147" s="109" t="s">
        <v>5</v>
      </c>
      <c r="C147" s="15">
        <v>10.915374109000002</v>
      </c>
      <c r="D147" s="15">
        <v>25.108177126000005</v>
      </c>
      <c r="E147" s="114">
        <f t="shared" si="153"/>
        <v>130.02580466113091</v>
      </c>
      <c r="F147" s="15">
        <v>50.138063065000011</v>
      </c>
      <c r="G147" s="15">
        <v>109.81694552899998</v>
      </c>
      <c r="H147" s="114">
        <f t="shared" si="154"/>
        <v>119.02909449579464</v>
      </c>
      <c r="I147" s="115">
        <f>(G147/G$182)*100</f>
        <v>0.12409125151791112</v>
      </c>
      <c r="J147" s="103">
        <v>0</v>
      </c>
      <c r="K147" s="103">
        <v>1</v>
      </c>
      <c r="L147" s="106" t="s">
        <v>57</v>
      </c>
      <c r="M147" s="103">
        <v>1</v>
      </c>
      <c r="N147" s="103">
        <v>2</v>
      </c>
      <c r="O147" s="114">
        <f t="shared" si="156"/>
        <v>100</v>
      </c>
      <c r="P147" s="115">
        <f>(N147/N$182)*100</f>
        <v>0.27816411682892905</v>
      </c>
      <c r="Q147" s="118">
        <v>207170</v>
      </c>
      <c r="R147" s="118">
        <v>254756</v>
      </c>
      <c r="S147" s="114">
        <f t="shared" si="157"/>
        <v>22.969541922092969</v>
      </c>
      <c r="T147" s="103">
        <v>1079480</v>
      </c>
      <c r="U147" s="103">
        <v>1111061</v>
      </c>
      <c r="V147" s="114">
        <f t="shared" si="158"/>
        <v>2.925575276985215</v>
      </c>
      <c r="W147" s="115">
        <f>(U147/U$182)*100</f>
        <v>1.8710652214663022</v>
      </c>
      <c r="X147" s="15">
        <v>1241.7473092</v>
      </c>
      <c r="Y147" s="15">
        <v>2325.6412485999999</v>
      </c>
      <c r="Z147" s="114">
        <f t="shared" si="159"/>
        <v>87.287802548032275</v>
      </c>
      <c r="AA147" s="15">
        <v>5674.181674800001</v>
      </c>
      <c r="AB147" s="15">
        <v>10768.100290600003</v>
      </c>
      <c r="AC147" s="114">
        <f t="shared" si="160"/>
        <v>89.77362565641765</v>
      </c>
      <c r="AD147" s="115">
        <f>(AB147/AB$182)*100</f>
        <v>1.6092653673745885</v>
      </c>
    </row>
    <row r="148" spans="1:30" s="27" customFormat="1">
      <c r="A148" s="9"/>
      <c r="B148" s="109" t="s">
        <v>6</v>
      </c>
      <c r="C148" s="15">
        <v>0</v>
      </c>
      <c r="D148" s="15">
        <v>0</v>
      </c>
      <c r="E148" s="106" t="s">
        <v>57</v>
      </c>
      <c r="F148" s="15">
        <v>0</v>
      </c>
      <c r="G148" s="15">
        <v>0</v>
      </c>
      <c r="H148" s="106" t="s">
        <v>57</v>
      </c>
      <c r="I148" s="115">
        <f>(G148/G$183)*100</f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f>(N148/N$183)*100</f>
        <v>0</v>
      </c>
      <c r="Q148" s="119">
        <v>0</v>
      </c>
      <c r="R148" s="119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f>(U148/U$183)*100</f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f>(AB148/AB$183)*100</f>
        <v>0</v>
      </c>
    </row>
    <row r="149" spans="1:30" s="27" customFormat="1">
      <c r="A149" s="9"/>
      <c r="B149" s="108" t="s">
        <v>25</v>
      </c>
      <c r="C149" s="15">
        <v>32.976991335000022</v>
      </c>
      <c r="D149" s="15">
        <v>6.607354148999999</v>
      </c>
      <c r="E149" s="114">
        <f t="shared" si="153"/>
        <v>-79.963744776233398</v>
      </c>
      <c r="F149" s="15">
        <v>37.803311873000027</v>
      </c>
      <c r="G149" s="15">
        <v>60.26109928799999</v>
      </c>
      <c r="H149" s="114">
        <f t="shared" si="154"/>
        <v>59.406931039393449</v>
      </c>
      <c r="I149" s="115">
        <f>(G149/G$184)*100</f>
        <v>1.3607972168456333</v>
      </c>
      <c r="J149" s="103">
        <v>19</v>
      </c>
      <c r="K149" s="103">
        <v>0</v>
      </c>
      <c r="L149" s="114">
        <f t="shared" si="155"/>
        <v>-100</v>
      </c>
      <c r="M149" s="103">
        <v>27</v>
      </c>
      <c r="N149" s="103">
        <v>66</v>
      </c>
      <c r="O149" s="114">
        <f t="shared" si="156"/>
        <v>144.44444444444443</v>
      </c>
      <c r="P149" s="115">
        <f>(N149/N$184)*100</f>
        <v>0.47979063681302703</v>
      </c>
      <c r="Q149" s="119">
        <v>828093</v>
      </c>
      <c r="R149" s="119">
        <v>162615</v>
      </c>
      <c r="S149" s="114">
        <f t="shared" si="157"/>
        <v>-80.362712883697853</v>
      </c>
      <c r="T149" s="103">
        <v>957382</v>
      </c>
      <c r="U149" s="103">
        <v>913082</v>
      </c>
      <c r="V149" s="114">
        <f t="shared" si="158"/>
        <v>-4.6272020990576381</v>
      </c>
      <c r="W149" s="115">
        <f>(U149/U$184)*100</f>
        <v>2.4518345715060055</v>
      </c>
      <c r="X149" s="15">
        <v>3046.9258230999999</v>
      </c>
      <c r="Y149" s="15">
        <v>1791.7908359</v>
      </c>
      <c r="Z149" s="114">
        <f t="shared" si="159"/>
        <v>-41.193486814949829</v>
      </c>
      <c r="AA149" s="15">
        <v>5545.5307124999999</v>
      </c>
      <c r="AB149" s="15">
        <v>19740.8969812</v>
      </c>
      <c r="AC149" s="114">
        <f t="shared" si="160"/>
        <v>255.97849880630338</v>
      </c>
      <c r="AD149" s="115">
        <f>(AB149/AB$184)*100</f>
        <v>1.6676297183113677</v>
      </c>
    </row>
    <row r="150" spans="1:30" s="27" customFormat="1">
      <c r="A150" s="9"/>
      <c r="B150" s="108"/>
      <c r="C150" s="15"/>
      <c r="D150" s="15"/>
      <c r="E150" s="114"/>
      <c r="F150" s="15"/>
      <c r="G150" s="15"/>
      <c r="H150" s="114"/>
      <c r="I150" s="115"/>
      <c r="J150" s="103"/>
      <c r="K150" s="103"/>
      <c r="L150" s="114"/>
      <c r="M150" s="103"/>
      <c r="N150" s="103"/>
      <c r="O150" s="114"/>
      <c r="P150" s="115"/>
      <c r="Q150" s="119"/>
      <c r="R150" s="119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5">
      <c r="A151" s="19">
        <v>22</v>
      </c>
      <c r="B151" s="107" t="s">
        <v>60</v>
      </c>
      <c r="C151" s="12">
        <f>C152+C153+C154+C155+C156</f>
        <v>71.225901437000005</v>
      </c>
      <c r="D151" s="12">
        <f>D152+D153+D154+D155+D156</f>
        <v>114.63188395099999</v>
      </c>
      <c r="E151" s="110">
        <f t="shared" ref="E151:E156" si="161">((D151-C151)/C151)*100</f>
        <v>60.941289107296171</v>
      </c>
      <c r="F151" s="12">
        <f>F152+F153+F154+F155+F156</f>
        <v>455.16965974900006</v>
      </c>
      <c r="G151" s="12">
        <f>G152+G153+G154+G155+G156</f>
        <v>907.58622210599992</v>
      </c>
      <c r="H151" s="110">
        <f t="shared" ref="H151:H156" si="162">((G151-F151)/F151)*100</f>
        <v>99.395149186015956</v>
      </c>
      <c r="I151" s="111">
        <f>(G151/G$179)*100</f>
        <v>0.59092208271026159</v>
      </c>
      <c r="J151" s="22">
        <f>J152+J153+J154+J155+J156</f>
        <v>6357</v>
      </c>
      <c r="K151" s="22">
        <f>K152+K153+K154+K155+K156</f>
        <v>9279</v>
      </c>
      <c r="L151" s="110">
        <f t="shared" ref="L151:L156" si="163">((K151-J151)/J151)*100</f>
        <v>45.965077866918357</v>
      </c>
      <c r="M151" s="22">
        <f>M152+M153+M154+M155+M156</f>
        <v>39576</v>
      </c>
      <c r="N151" s="22">
        <f>N152+N153+N154+N155+N156</f>
        <v>61429</v>
      </c>
      <c r="O151" s="110">
        <f t="shared" ref="O151:O156" si="164">((N151-M151)/M151)*100</f>
        <v>55.217808772993735</v>
      </c>
      <c r="P151" s="111">
        <f>(N151/N$179)*100</f>
        <v>0.49249859435582455</v>
      </c>
      <c r="Q151" s="22">
        <f>Q152+Q153+Q154+Q155+Q156</f>
        <v>166121</v>
      </c>
      <c r="R151" s="22">
        <f>R152+R153+R154+R155+R156</f>
        <v>554793</v>
      </c>
      <c r="S151" s="110">
        <f t="shared" ref="S151:S156" si="165">((R151-Q151)/Q151)*100</f>
        <v>233.96921521059951</v>
      </c>
      <c r="T151" s="22">
        <f>T152+T153+T154+T155+T156</f>
        <v>2108840</v>
      </c>
      <c r="U151" s="22">
        <f>U152+U153+U154+U155+U156</f>
        <v>2242630</v>
      </c>
      <c r="V151" s="110">
        <f t="shared" ref="V151:V156" si="166">((U151-T151)/T151)*100</f>
        <v>6.3442461258322105</v>
      </c>
      <c r="W151" s="111">
        <f>(U151/U$179)*100</f>
        <v>2.2669322161056398</v>
      </c>
      <c r="X151" s="12">
        <f>X152+X153+X154+X155+X156</f>
        <v>4706.9166952999994</v>
      </c>
      <c r="Y151" s="12">
        <f>Y152+Y153+Y154+Y155+Y156</f>
        <v>13678.812961400001</v>
      </c>
      <c r="Z151" s="110">
        <f t="shared" ref="Z151:Z156" si="167">((Y151-X151)/X151)*100</f>
        <v>190.61089980748361</v>
      </c>
      <c r="AA151" s="12">
        <f>AA152+AA153+AA154+AA155+AA156</f>
        <v>49859.119191099991</v>
      </c>
      <c r="AB151" s="12">
        <f>AB152+AB153+AB154+AB155+AB156</f>
        <v>67659.542573800005</v>
      </c>
      <c r="AC151" s="110">
        <f t="shared" ref="AC151:AC156" si="168">((AB151-AA151)/AA151)*100</f>
        <v>35.701439719531677</v>
      </c>
      <c r="AD151" s="111">
        <f>(AB151/AB$179)*100</f>
        <v>2.2653184046934172</v>
      </c>
    </row>
    <row r="152" spans="1:30" s="27" customFormat="1">
      <c r="A152" s="9"/>
      <c r="B152" s="109" t="s">
        <v>3</v>
      </c>
      <c r="C152" s="15">
        <v>16.160999699999998</v>
      </c>
      <c r="D152" s="15">
        <v>9.9575744000000004</v>
      </c>
      <c r="E152" s="114">
        <f t="shared" si="161"/>
        <v>-38.385158190430495</v>
      </c>
      <c r="F152" s="15">
        <v>80.409966460000007</v>
      </c>
      <c r="G152" s="15">
        <v>81.359473099999988</v>
      </c>
      <c r="H152" s="114">
        <f t="shared" si="162"/>
        <v>1.1808320309054154</v>
      </c>
      <c r="I152" s="115">
        <f>(G152/G$180)*100</f>
        <v>0.38622944986675939</v>
      </c>
      <c r="J152" s="103">
        <v>264</v>
      </c>
      <c r="K152" s="103">
        <v>231</v>
      </c>
      <c r="L152" s="114">
        <f t="shared" si="163"/>
        <v>-12.5</v>
      </c>
      <c r="M152" s="103">
        <v>1607</v>
      </c>
      <c r="N152" s="103">
        <v>1594</v>
      </c>
      <c r="O152" s="114">
        <f t="shared" si="164"/>
        <v>-0.80896079651524588</v>
      </c>
      <c r="P152" s="115">
        <f>(N152/N$180)*100</f>
        <v>0.25973052550622194</v>
      </c>
      <c r="Q152" s="119">
        <v>0</v>
      </c>
      <c r="R152" s="119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35.483641400000003</v>
      </c>
      <c r="Y152" s="15">
        <v>21.3334285</v>
      </c>
      <c r="Z152" s="114">
        <f t="shared" si="167"/>
        <v>-39.878130715186408</v>
      </c>
      <c r="AA152" s="15">
        <v>231.42530350000001</v>
      </c>
      <c r="AB152" s="15">
        <v>222.04390950000001</v>
      </c>
      <c r="AC152" s="114">
        <f t="shared" si="168"/>
        <v>-4.0537460070782618</v>
      </c>
      <c r="AD152" s="115">
        <f>(AB152/AB$180)*100</f>
        <v>1.0016949988588704</v>
      </c>
    </row>
    <row r="153" spans="1:30" s="27" customFormat="1">
      <c r="A153" s="9"/>
      <c r="B153" s="109" t="s">
        <v>4</v>
      </c>
      <c r="C153" s="15">
        <v>39.504125940000002</v>
      </c>
      <c r="D153" s="15">
        <v>69.124741199999988</v>
      </c>
      <c r="E153" s="114">
        <f t="shared" si="161"/>
        <v>74.981067306712788</v>
      </c>
      <c r="F153" s="15">
        <v>254.27849565000005</v>
      </c>
      <c r="G153" s="15">
        <v>452.20504678999993</v>
      </c>
      <c r="H153" s="114">
        <f t="shared" si="162"/>
        <v>77.838493827033872</v>
      </c>
      <c r="I153" s="115">
        <f>(G153/G$181)*100</f>
        <v>1.1798061229424439</v>
      </c>
      <c r="J153" s="103">
        <v>6092</v>
      </c>
      <c r="K153" s="103">
        <v>9042</v>
      </c>
      <c r="L153" s="114">
        <f t="shared" si="163"/>
        <v>48.424162836506895</v>
      </c>
      <c r="M153" s="103">
        <v>37960</v>
      </c>
      <c r="N153" s="103">
        <v>59798</v>
      </c>
      <c r="O153" s="114">
        <f t="shared" si="164"/>
        <v>57.528977871443622</v>
      </c>
      <c r="P153" s="115">
        <f>(N153/N$181)*100</f>
        <v>0.50501749124930817</v>
      </c>
      <c r="Q153" s="121">
        <v>0</v>
      </c>
      <c r="R153" s="121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472.08495149999993</v>
      </c>
      <c r="Y153" s="15">
        <v>830.03875879999987</v>
      </c>
      <c r="Z153" s="114">
        <f t="shared" si="167"/>
        <v>75.824024079276327</v>
      </c>
      <c r="AA153" s="15">
        <v>3369.9375157999993</v>
      </c>
      <c r="AB153" s="15">
        <v>5653.6196858000003</v>
      </c>
      <c r="AC153" s="114">
        <f t="shared" si="168"/>
        <v>67.766306030688256</v>
      </c>
      <c r="AD153" s="115">
        <f>(AB153/AB$181)*100</f>
        <v>0.59109062007396207</v>
      </c>
    </row>
    <row r="154" spans="1:30">
      <c r="A154" s="9"/>
      <c r="B154" s="109" t="s">
        <v>5</v>
      </c>
      <c r="C154" s="15">
        <v>10.5282242</v>
      </c>
      <c r="D154" s="15">
        <v>18.746373500000001</v>
      </c>
      <c r="E154" s="114">
        <f t="shared" si="161"/>
        <v>78.058266464348279</v>
      </c>
      <c r="F154" s="15">
        <v>51.950535851999994</v>
      </c>
      <c r="G154" s="15">
        <v>105.13219810000002</v>
      </c>
      <c r="H154" s="114">
        <f t="shared" si="162"/>
        <v>102.36980499971618</v>
      </c>
      <c r="I154" s="115">
        <f>(G154/G$182)*100</f>
        <v>0.11879756784541813</v>
      </c>
      <c r="J154" s="103">
        <v>0</v>
      </c>
      <c r="K154" s="103">
        <v>3</v>
      </c>
      <c r="L154" s="106" t="s">
        <v>57</v>
      </c>
      <c r="M154" s="103">
        <v>2</v>
      </c>
      <c r="N154" s="103">
        <v>3</v>
      </c>
      <c r="O154" s="114">
        <f t="shared" si="164"/>
        <v>50</v>
      </c>
      <c r="P154" s="115">
        <f>(N154/N$182)*100</f>
        <v>0.41724617524339358</v>
      </c>
      <c r="Q154" s="119">
        <v>5883</v>
      </c>
      <c r="R154" s="119">
        <v>7721</v>
      </c>
      <c r="S154" s="114">
        <f t="shared" si="165"/>
        <v>31.242563318035018</v>
      </c>
      <c r="T154" s="103">
        <v>31927</v>
      </c>
      <c r="U154" s="103">
        <v>45585</v>
      </c>
      <c r="V154" s="114">
        <f t="shared" si="166"/>
        <v>42.778839226986562</v>
      </c>
      <c r="W154" s="115">
        <f>(U154/U$182)*100</f>
        <v>7.6766719487536134E-2</v>
      </c>
      <c r="X154" s="15">
        <v>683.6848</v>
      </c>
      <c r="Y154" s="15">
        <v>963.20979999999997</v>
      </c>
      <c r="Z154" s="114">
        <f t="shared" si="167"/>
        <v>40.885068674921534</v>
      </c>
      <c r="AA154" s="15">
        <v>3047.6138000000001</v>
      </c>
      <c r="AB154" s="15">
        <v>5786.3267000000014</v>
      </c>
      <c r="AC154" s="114">
        <f t="shared" si="168"/>
        <v>89.864171766120805</v>
      </c>
      <c r="AD154" s="115">
        <f>(AB154/AB$182)*100</f>
        <v>0.86475189785830253</v>
      </c>
    </row>
    <row r="155" spans="1:30">
      <c r="A155" s="9"/>
      <c r="B155" s="109" t="s">
        <v>6</v>
      </c>
      <c r="C155" s="15">
        <v>2.0878408000000001E-2</v>
      </c>
      <c r="D155" s="15">
        <v>6.3666999999999999E-5</v>
      </c>
      <c r="E155" s="114">
        <f t="shared" si="161"/>
        <v>-99.695058167270219</v>
      </c>
      <c r="F155" s="15">
        <v>0.83631382899999995</v>
      </c>
      <c r="G155" s="15">
        <v>5.8979558999999994E-2</v>
      </c>
      <c r="H155" s="114">
        <f t="shared" si="162"/>
        <v>-92.947676224543216</v>
      </c>
      <c r="I155" s="115">
        <f>(G155/G$183)*100</f>
        <v>4.6476415554367921E-3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f>(N155/N$183)*100</f>
        <v>0</v>
      </c>
      <c r="Q155" s="119">
        <v>19</v>
      </c>
      <c r="R155" s="119">
        <v>1</v>
      </c>
      <c r="S155" s="114">
        <f t="shared" si="165"/>
        <v>-94.73684210526315</v>
      </c>
      <c r="T155" s="103">
        <v>538</v>
      </c>
      <c r="U155" s="103">
        <v>32</v>
      </c>
      <c r="V155" s="114">
        <f t="shared" si="166"/>
        <v>-94.05204460966543</v>
      </c>
      <c r="W155" s="115">
        <f>(U155/U$183)*100</f>
        <v>1.3876837000504337E-3</v>
      </c>
      <c r="X155" s="15">
        <v>4.5636000000000001</v>
      </c>
      <c r="Y155" s="15">
        <v>0.12</v>
      </c>
      <c r="Z155" s="114">
        <f t="shared" si="167"/>
        <v>-97.370496976071522</v>
      </c>
      <c r="AA155" s="15">
        <v>143.91340000000002</v>
      </c>
      <c r="AB155" s="15">
        <v>8.3924000000000003</v>
      </c>
      <c r="AC155" s="114">
        <f t="shared" si="168"/>
        <v>-94.168437407496455</v>
      </c>
      <c r="AD155" s="115">
        <f>(AB155/AB$183)*100</f>
        <v>5.4069242769486528E-3</v>
      </c>
    </row>
    <row r="156" spans="1:30">
      <c r="A156" s="9"/>
      <c r="B156" s="108" t="s">
        <v>25</v>
      </c>
      <c r="C156" s="15">
        <v>5.0116731889999997</v>
      </c>
      <c r="D156" s="15">
        <v>16.803131183999994</v>
      </c>
      <c r="E156" s="114">
        <f t="shared" si="161"/>
        <v>235.27986662978705</v>
      </c>
      <c r="F156" s="15">
        <v>67.694347958000009</v>
      </c>
      <c r="G156" s="15">
        <v>268.83052455699999</v>
      </c>
      <c r="H156" s="114">
        <f t="shared" si="162"/>
        <v>297.12403275350556</v>
      </c>
      <c r="I156" s="115">
        <f>(G156/G$184)*100</f>
        <v>6.070646469158671</v>
      </c>
      <c r="J156" s="103">
        <v>1</v>
      </c>
      <c r="K156" s="103">
        <v>3</v>
      </c>
      <c r="L156" s="114">
        <f t="shared" si="163"/>
        <v>200</v>
      </c>
      <c r="M156" s="103">
        <v>7</v>
      </c>
      <c r="N156" s="103">
        <v>34</v>
      </c>
      <c r="O156" s="114">
        <f t="shared" si="164"/>
        <v>385.71428571428572</v>
      </c>
      <c r="P156" s="115">
        <f>(N156/N$184)*100</f>
        <v>0.2471648735097412</v>
      </c>
      <c r="Q156" s="118">
        <v>160219</v>
      </c>
      <c r="R156" s="118">
        <v>547071</v>
      </c>
      <c r="S156" s="114">
        <f t="shared" si="165"/>
        <v>241.45201255781151</v>
      </c>
      <c r="T156" s="103">
        <v>2076375</v>
      </c>
      <c r="U156" s="103">
        <v>2197013</v>
      </c>
      <c r="V156" s="114">
        <f t="shared" si="166"/>
        <v>5.8100294985250738</v>
      </c>
      <c r="W156" s="115">
        <f>(U156/U$184)*100</f>
        <v>5.8994837566046909</v>
      </c>
      <c r="X156" s="15">
        <v>3511.0997023999998</v>
      </c>
      <c r="Y156" s="15">
        <v>11864.110974100002</v>
      </c>
      <c r="Z156" s="114">
        <f t="shared" si="167"/>
        <v>237.90299278571695</v>
      </c>
      <c r="AA156" s="15">
        <v>43066.229171799991</v>
      </c>
      <c r="AB156" s="15">
        <v>55989.159878500002</v>
      </c>
      <c r="AC156" s="114">
        <f t="shared" si="168"/>
        <v>30.007109875229148</v>
      </c>
      <c r="AD156" s="115">
        <f>(AB156/AB$184)*100</f>
        <v>4.72973376060835</v>
      </c>
    </row>
    <row r="157" spans="1:30">
      <c r="A157" s="9"/>
      <c r="B157" s="108"/>
      <c r="C157" s="15"/>
      <c r="D157" s="15"/>
      <c r="E157" s="114"/>
      <c r="F157" s="15"/>
      <c r="G157" s="15"/>
      <c r="H157" s="114"/>
      <c r="I157" s="115"/>
      <c r="J157" s="103"/>
      <c r="K157" s="103"/>
      <c r="L157" s="114"/>
      <c r="M157" s="103"/>
      <c r="N157" s="103"/>
      <c r="O157" s="114"/>
      <c r="P157" s="115"/>
      <c r="Q157" s="118"/>
      <c r="R157" s="118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5">
      <c r="A158" s="19">
        <v>23</v>
      </c>
      <c r="B158" s="107" t="s">
        <v>42</v>
      </c>
      <c r="C158" s="12">
        <f>C159+C160+C161+C162+C163</f>
        <v>299.85910073100001</v>
      </c>
      <c r="D158" s="12">
        <f>D159+D160+D161+D162+D163</f>
        <v>306.54422168500002</v>
      </c>
      <c r="E158" s="110">
        <f t="shared" ref="E158:E163" si="169">((D158-C158)/C158)*100</f>
        <v>2.2294207305040756</v>
      </c>
      <c r="F158" s="12">
        <f>F159+F160+F161+F162+F163</f>
        <v>1915.8399853499998</v>
      </c>
      <c r="G158" s="12">
        <f>G159+G160+G161+G162+G163</f>
        <v>2184.3611940919996</v>
      </c>
      <c r="H158" s="110">
        <f t="shared" ref="H158:H163" si="170">((G158-F158)/F158)*100</f>
        <v>14.015847398285944</v>
      </c>
      <c r="I158" s="111">
        <f>(G158/G$179)*100</f>
        <v>1.4222199883214657</v>
      </c>
      <c r="J158" s="22">
        <f>J159+J160+J161+J162+J163</f>
        <v>32384</v>
      </c>
      <c r="K158" s="22">
        <f>K159+K160+K161+K162+K163</f>
        <v>29650</v>
      </c>
      <c r="L158" s="110">
        <f t="shared" ref="L158:L163" si="171">((K158-J158)/J158)*100</f>
        <v>-8.4424407114624511</v>
      </c>
      <c r="M158" s="22">
        <f>M159+M160+M161+M162+M163</f>
        <v>232036</v>
      </c>
      <c r="N158" s="22">
        <f>N159+N160+N161+N162+N163</f>
        <v>230765</v>
      </c>
      <c r="O158" s="110">
        <f t="shared" ref="O158:O163" si="172">((N158-M158)/M158)*100</f>
        <v>-0.54775983037114928</v>
      </c>
      <c r="P158" s="111">
        <f>(N158/N$179)*100</f>
        <v>1.8501267825704775</v>
      </c>
      <c r="Q158" s="22">
        <f>Q159+Q160+Q161+Q162+Q163</f>
        <v>19472</v>
      </c>
      <c r="R158" s="22">
        <f>R159+R160+R161+R162+R163</f>
        <v>35978</v>
      </c>
      <c r="S158" s="110">
        <f t="shared" ref="S158:S163" si="173">((R158-Q158)/Q158)*100</f>
        <v>84.767871815940836</v>
      </c>
      <c r="T158" s="22">
        <f>T159+T160+T161+T162+T163</f>
        <v>288013</v>
      </c>
      <c r="U158" s="22">
        <f>U159+U160+U161+U162+U163</f>
        <v>287923</v>
      </c>
      <c r="V158" s="110">
        <f t="shared" ref="V158:V163" si="174">((U158-T158)/T158)*100</f>
        <v>-3.1248589473391822E-2</v>
      </c>
      <c r="W158" s="111">
        <f>(U158/U$179)*100</f>
        <v>0.29104307195470674</v>
      </c>
      <c r="X158" s="12">
        <f>X159+X160+X161+X162+X163</f>
        <v>15037.293305420009</v>
      </c>
      <c r="Y158" s="12">
        <f>Y159+Y160+Y161+Y162+Y163</f>
        <v>22693.864786624006</v>
      </c>
      <c r="Z158" s="110">
        <f t="shared" ref="Z158:Z163" si="175">((Y158-X158)/X158)*100</f>
        <v>50.917218449441826</v>
      </c>
      <c r="AA158" s="12">
        <f>AA159+AA160+AA161+AA162+AA163</f>
        <v>140035.14286957902</v>
      </c>
      <c r="AB158" s="12">
        <f>AB159+AB160+AB161+AB162+AB163</f>
        <v>145720.47767192201</v>
      </c>
      <c r="AC158" s="110">
        <f t="shared" ref="AC158:AC163" si="176">((AB158-AA158)/AA158)*100</f>
        <v>4.0599343035183617</v>
      </c>
      <c r="AD158" s="111">
        <f>(AB158/AB$179)*100</f>
        <v>4.8788872560121019</v>
      </c>
    </row>
    <row r="159" spans="1:30" ht="15" customHeight="1">
      <c r="A159" s="9"/>
      <c r="B159" s="109" t="s">
        <v>3</v>
      </c>
      <c r="C159" s="15">
        <v>44.485105399999995</v>
      </c>
      <c r="D159" s="15">
        <v>44.95893929999999</v>
      </c>
      <c r="E159" s="114">
        <f t="shared" si="169"/>
        <v>1.0651517979768468</v>
      </c>
      <c r="F159" s="15">
        <v>364.35828260800002</v>
      </c>
      <c r="G159" s="15">
        <v>263.19512296600004</v>
      </c>
      <c r="H159" s="114">
        <f t="shared" si="170"/>
        <v>-27.764748180800318</v>
      </c>
      <c r="I159" s="115">
        <f>(G159/G$180)*100</f>
        <v>1.2494391086558339</v>
      </c>
      <c r="J159" s="103">
        <v>312</v>
      </c>
      <c r="K159" s="103">
        <v>164</v>
      </c>
      <c r="L159" s="114">
        <f t="shared" si="171"/>
        <v>-47.435897435897431</v>
      </c>
      <c r="M159" s="103">
        <v>2240</v>
      </c>
      <c r="N159" s="103">
        <v>2487</v>
      </c>
      <c r="O159" s="114">
        <f t="shared" si="172"/>
        <v>11.026785714285714</v>
      </c>
      <c r="P159" s="115">
        <f>(N159/N$180)*100</f>
        <v>0.40523827913047306</v>
      </c>
      <c r="Q159" s="119">
        <v>0</v>
      </c>
      <c r="R159" s="119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247.26939499999989</v>
      </c>
      <c r="Y159" s="15">
        <v>23.007114500000025</v>
      </c>
      <c r="Z159" s="114">
        <f t="shared" si="175"/>
        <v>-90.69552683622652</v>
      </c>
      <c r="AA159" s="15">
        <v>2359.7782310000002</v>
      </c>
      <c r="AB159" s="15">
        <v>662.07124899999997</v>
      </c>
      <c r="AC159" s="114">
        <f t="shared" si="176"/>
        <v>-71.943497049744593</v>
      </c>
      <c r="AD159" s="115">
        <f>(AB159/AB$180)*100</f>
        <v>2.9867671691825701</v>
      </c>
    </row>
    <row r="160" spans="1:30" s="27" customFormat="1">
      <c r="A160" s="9"/>
      <c r="B160" s="109" t="s">
        <v>4</v>
      </c>
      <c r="C160" s="15">
        <v>230.60149792799996</v>
      </c>
      <c r="D160" s="15">
        <v>237.66802096200001</v>
      </c>
      <c r="E160" s="114">
        <f t="shared" si="169"/>
        <v>3.0643873077556574</v>
      </c>
      <c r="F160" s="15">
        <v>1478.1352817429993</v>
      </c>
      <c r="G160" s="15">
        <v>1808.55232673</v>
      </c>
      <c r="H160" s="114">
        <f t="shared" si="170"/>
        <v>22.353640364864098</v>
      </c>
      <c r="I160" s="115">
        <f>(G160/G$181)*100</f>
        <v>4.7185256420385508</v>
      </c>
      <c r="J160" s="103">
        <v>32054</v>
      </c>
      <c r="K160" s="103">
        <v>29468</v>
      </c>
      <c r="L160" s="114">
        <f t="shared" si="171"/>
        <v>-8.0676358644786923</v>
      </c>
      <c r="M160" s="103">
        <v>229617</v>
      </c>
      <c r="N160" s="103">
        <v>228137</v>
      </c>
      <c r="O160" s="114">
        <f t="shared" si="172"/>
        <v>-0.64455157936912344</v>
      </c>
      <c r="P160" s="115">
        <f>(N160/N$181)*100</f>
        <v>1.9267061674494699</v>
      </c>
      <c r="Q160" s="119">
        <v>0</v>
      </c>
      <c r="R160" s="119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12853.017536400012</v>
      </c>
      <c r="Y160" s="15">
        <v>17337.180623300006</v>
      </c>
      <c r="Z160" s="114">
        <f t="shared" si="175"/>
        <v>34.888018118708324</v>
      </c>
      <c r="AA160" s="15">
        <v>110242.69532150001</v>
      </c>
      <c r="AB160" s="15">
        <v>108187.47421299999</v>
      </c>
      <c r="AC160" s="114">
        <f t="shared" si="176"/>
        <v>-1.8642696484391905</v>
      </c>
      <c r="AD160" s="115">
        <f>(AB160/AB$181)*100</f>
        <v>11.311090022099545</v>
      </c>
    </row>
    <row r="161" spans="1:30" s="27" customFormat="1">
      <c r="A161" s="9"/>
      <c r="B161" s="109" t="s">
        <v>5</v>
      </c>
      <c r="C161" s="15">
        <v>2.6444137890000001</v>
      </c>
      <c r="D161" s="15">
        <v>6.456900000000001</v>
      </c>
      <c r="E161" s="114">
        <f t="shared" si="169"/>
        <v>144.17131792531282</v>
      </c>
      <c r="F161" s="15">
        <v>8.8738175730000002</v>
      </c>
      <c r="G161" s="15">
        <v>38.668300000000002</v>
      </c>
      <c r="H161" s="114">
        <f t="shared" si="170"/>
        <v>335.75721139066968</v>
      </c>
      <c r="I161" s="115">
        <f>(G161/G$182)*100</f>
        <v>4.3694511060707875E-2</v>
      </c>
      <c r="J161" s="103">
        <v>0</v>
      </c>
      <c r="K161" s="103">
        <v>0</v>
      </c>
      <c r="L161" s="106" t="s">
        <v>57</v>
      </c>
      <c r="M161" s="103">
        <v>1</v>
      </c>
      <c r="N161" s="103">
        <v>2</v>
      </c>
      <c r="O161" s="114">
        <f t="shared" si="172"/>
        <v>100</v>
      </c>
      <c r="P161" s="115">
        <f>(N161/N$182)*100</f>
        <v>0.27816411682892905</v>
      </c>
      <c r="Q161" s="119">
        <v>2613</v>
      </c>
      <c r="R161" s="119">
        <v>4400</v>
      </c>
      <c r="S161" s="114">
        <f t="shared" si="173"/>
        <v>68.388825105243015</v>
      </c>
      <c r="T161" s="103">
        <v>10567</v>
      </c>
      <c r="U161" s="103">
        <v>29883</v>
      </c>
      <c r="V161" s="114">
        <f t="shared" si="174"/>
        <v>182.79549541023943</v>
      </c>
      <c r="W161" s="115">
        <f>(U161/U$182)*100</f>
        <v>5.0324007424504602E-2</v>
      </c>
      <c r="X161" s="15">
        <v>198.3129103</v>
      </c>
      <c r="Y161" s="15">
        <v>424.78790000000004</v>
      </c>
      <c r="Z161" s="114">
        <f t="shared" si="175"/>
        <v>114.20083007071882</v>
      </c>
      <c r="AA161" s="15">
        <v>708.31896210000002</v>
      </c>
      <c r="AB161" s="15">
        <v>2972.3677000000002</v>
      </c>
      <c r="AC161" s="114">
        <f t="shared" si="176"/>
        <v>319.63689510550802</v>
      </c>
      <c r="AD161" s="115">
        <f>(AB161/AB$182)*100</f>
        <v>0.4442128388132176</v>
      </c>
    </row>
    <row r="162" spans="1:30" s="27" customFormat="1">
      <c r="A162" s="9"/>
      <c r="B162" s="109" t="s">
        <v>6</v>
      </c>
      <c r="C162" s="15">
        <v>20.957371438999999</v>
      </c>
      <c r="D162" s="15">
        <v>0.41129696999999998</v>
      </c>
      <c r="E162" s="114">
        <f t="shared" si="169"/>
        <v>-98.037459176609303</v>
      </c>
      <c r="F162" s="15">
        <v>38.888529534999996</v>
      </c>
      <c r="G162" s="15">
        <v>2.4538184969999999</v>
      </c>
      <c r="H162" s="114">
        <f t="shared" si="170"/>
        <v>-93.690122701112827</v>
      </c>
      <c r="I162" s="115">
        <f>(G162/G$183)*100</f>
        <v>0.19336307374147463</v>
      </c>
      <c r="J162" s="103">
        <v>4</v>
      </c>
      <c r="K162" s="103">
        <v>0</v>
      </c>
      <c r="L162" s="114">
        <f t="shared" si="171"/>
        <v>-100</v>
      </c>
      <c r="M162" s="103">
        <v>38</v>
      </c>
      <c r="N162" s="103">
        <v>12</v>
      </c>
      <c r="O162" s="114">
        <f t="shared" si="172"/>
        <v>-68.421052631578945</v>
      </c>
      <c r="P162" s="115">
        <f>(N162/N$183)*100</f>
        <v>0.30280090840272522</v>
      </c>
      <c r="Q162" s="121">
        <v>1795</v>
      </c>
      <c r="R162" s="121">
        <v>0</v>
      </c>
      <c r="S162" s="114">
        <f t="shared" si="173"/>
        <v>-100</v>
      </c>
      <c r="T162" s="103">
        <v>31280</v>
      </c>
      <c r="U162" s="103">
        <v>13144</v>
      </c>
      <c r="V162" s="114">
        <f t="shared" si="174"/>
        <v>-57.979539641943731</v>
      </c>
      <c r="W162" s="115">
        <f>(U162/U$183)*100</f>
        <v>0.56999107979571562</v>
      </c>
      <c r="X162" s="15">
        <v>0.21100000000000002</v>
      </c>
      <c r="Y162" s="15">
        <v>0</v>
      </c>
      <c r="Z162" s="114">
        <f t="shared" si="175"/>
        <v>-100</v>
      </c>
      <c r="AA162" s="15">
        <v>16.955299999999998</v>
      </c>
      <c r="AB162" s="15">
        <v>0.91269999999999996</v>
      </c>
      <c r="AC162" s="114">
        <f t="shared" si="176"/>
        <v>-94.617022405973344</v>
      </c>
      <c r="AD162" s="115">
        <f>(AB162/AB$183)*100</f>
        <v>5.8802008812390203E-4</v>
      </c>
    </row>
    <row r="163" spans="1:30" s="27" customFormat="1">
      <c r="A163" s="9"/>
      <c r="B163" s="108" t="s">
        <v>25</v>
      </c>
      <c r="C163" s="15">
        <v>1.1707121750000469</v>
      </c>
      <c r="D163" s="15">
        <v>17.04906445299995</v>
      </c>
      <c r="E163" s="114">
        <f t="shared" si="169"/>
        <v>1356.2985520330194</v>
      </c>
      <c r="F163" s="15">
        <v>25.584073891000379</v>
      </c>
      <c r="G163" s="15">
        <v>71.4916258989997</v>
      </c>
      <c r="H163" s="114">
        <f t="shared" si="170"/>
        <v>179.43800586093545</v>
      </c>
      <c r="I163" s="115">
        <f>(G163/G$184)*100</f>
        <v>1.6144014414038548</v>
      </c>
      <c r="J163" s="103">
        <v>14</v>
      </c>
      <c r="K163" s="103">
        <v>18</v>
      </c>
      <c r="L163" s="114">
        <f t="shared" si="171"/>
        <v>28.571428571428569</v>
      </c>
      <c r="M163" s="103">
        <v>140</v>
      </c>
      <c r="N163" s="103">
        <v>127</v>
      </c>
      <c r="O163" s="114">
        <f t="shared" si="172"/>
        <v>-9.2857142857142865</v>
      </c>
      <c r="P163" s="115">
        <f>(N163/N$184)*100</f>
        <v>0.92323349810991573</v>
      </c>
      <c r="Q163" s="119">
        <v>15064</v>
      </c>
      <c r="R163" s="119">
        <v>31578</v>
      </c>
      <c r="S163" s="114">
        <f t="shared" si="173"/>
        <v>109.62559745087626</v>
      </c>
      <c r="T163" s="103">
        <v>246166</v>
      </c>
      <c r="U163" s="103">
        <v>244896</v>
      </c>
      <c r="V163" s="114">
        <f t="shared" si="174"/>
        <v>-0.51591202684367454</v>
      </c>
      <c r="W163" s="115">
        <f>(U163/U$184)*100</f>
        <v>0.65760192318273136</v>
      </c>
      <c r="X163" s="15">
        <v>1738.4824637199999</v>
      </c>
      <c r="Y163" s="15">
        <v>4908.8891488240006</v>
      </c>
      <c r="Z163" s="114">
        <f t="shared" si="175"/>
        <v>182.3663310540374</v>
      </c>
      <c r="AA163" s="15">
        <v>26707.395054978999</v>
      </c>
      <c r="AB163" s="15">
        <v>33897.651809921997</v>
      </c>
      <c r="AC163" s="114">
        <f t="shared" si="176"/>
        <v>26.922343943096521</v>
      </c>
      <c r="AD163" s="115">
        <f>(AB163/AB$184)*100</f>
        <v>2.8635340933611824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5">
      <c r="A165" s="21"/>
      <c r="B165" s="107" t="s">
        <v>10</v>
      </c>
      <c r="C165" s="12">
        <f>C166+C167+C168+C169+C170</f>
        <v>7227.9645507880086</v>
      </c>
      <c r="D165" s="12">
        <f>D166+D167+D168+D169+D170</f>
        <v>8105.4631566357712</v>
      </c>
      <c r="E165" s="110">
        <f t="shared" ref="E165:E170" si="177">((D165-C165)/C165)*100</f>
        <v>12.140328022943828</v>
      </c>
      <c r="F165" s="12">
        <f>F166+F167+F168+F169+F170</f>
        <v>43937.588137415216</v>
      </c>
      <c r="G165" s="12">
        <f>G166+G167+G168+G169+G170</f>
        <v>54974.76224883119</v>
      </c>
      <c r="H165" s="110">
        <f t="shared" ref="H165:H170" si="178">((G165-F165)/F165)*100</f>
        <v>25.120118284365333</v>
      </c>
      <c r="I165" s="111">
        <f>(G165/G$179)*100</f>
        <v>35.793625127097478</v>
      </c>
      <c r="J165" s="22">
        <f>J166+J167+J168+J169+J170</f>
        <v>552516</v>
      </c>
      <c r="K165" s="22">
        <f>K166+K167+K168+K169+K170</f>
        <v>535740</v>
      </c>
      <c r="L165" s="110">
        <f t="shared" ref="L165:L170" si="179">((K165-J165)/J165)*100</f>
        <v>-3.0362921616749561</v>
      </c>
      <c r="M165" s="22">
        <f>M166+M167+M168+M169+M170</f>
        <v>3476550</v>
      </c>
      <c r="N165" s="22">
        <f>N166+N167+N168+N169+N170</f>
        <v>3557863</v>
      </c>
      <c r="O165" s="110">
        <f t="shared" ref="O165:O170" si="180">((N165-M165)/M165)*100</f>
        <v>2.3388991960420533</v>
      </c>
      <c r="P165" s="111">
        <f>(N165/N$179)*100</f>
        <v>28.524679327526037</v>
      </c>
      <c r="Q165" s="22">
        <f>Q166+Q167+Q168+Q169+Q170</f>
        <v>12408969</v>
      </c>
      <c r="R165" s="22">
        <f>R166+R167+R168+R169+R170</f>
        <v>18167845</v>
      </c>
      <c r="S165" s="110">
        <f t="shared" ref="S165:S170" si="181">((R165-Q165)/Q165)*100</f>
        <v>46.408980472108517</v>
      </c>
      <c r="T165" s="22">
        <f>T166+T167+T168+T169+T170</f>
        <v>56610757</v>
      </c>
      <c r="U165" s="22">
        <f>U166+U167+U168+U169+U170</f>
        <v>85855471</v>
      </c>
      <c r="V165" s="110">
        <f t="shared" ref="V165:V170" si="182">((U165-T165)/T165)*100</f>
        <v>51.659288004221523</v>
      </c>
      <c r="W165" s="111">
        <f>(U165/U$179)*100</f>
        <v>86.78584213125815</v>
      </c>
      <c r="X165" s="12">
        <f>X166+X167+X168+X169+X170</f>
        <v>300061.53837680409</v>
      </c>
      <c r="Y165" s="12">
        <f>Y166+Y167+Y168+Y169+Y170</f>
        <v>352744.15066622931</v>
      </c>
      <c r="Z165" s="110">
        <f t="shared" ref="Z165:Z170" si="183">((Y165-X165)/X165)*100</f>
        <v>17.557269276967016</v>
      </c>
      <c r="AA165" s="12">
        <f>AA166+AA167+AA168+AA169+AA170</f>
        <v>2015990.1222627112</v>
      </c>
      <c r="AB165" s="12">
        <f>AB166+AB167+AB168+AB169+AB170</f>
        <v>2441373.0570638496</v>
      </c>
      <c r="AC165" s="110">
        <f t="shared" ref="AC165:AC170" si="184">((AB165-AA165)/AA165)*100</f>
        <v>21.100447373407579</v>
      </c>
      <c r="AD165" s="111">
        <f>(AB165/AB$179)*100</f>
        <v>81.739945446083411</v>
      </c>
    </row>
    <row r="166" spans="1:30">
      <c r="A166" s="8"/>
      <c r="B166" s="108" t="s">
        <v>3</v>
      </c>
      <c r="C166" s="13">
        <f t="shared" ref="C166:D170" si="185">C5+C12+C19+C26+C33+C40+C47+C54+C61+C68+C75+C82+C89+C96+C103+C110+C117+C124+C131+C138+C145+C152+C159</f>
        <v>1010.5231865580001</v>
      </c>
      <c r="D166" s="13">
        <f t="shared" si="185"/>
        <v>1311.2997800538108</v>
      </c>
      <c r="E166" s="114">
        <f t="shared" si="177"/>
        <v>29.764442567646839</v>
      </c>
      <c r="F166" s="13">
        <f t="shared" ref="F166:G170" si="186">F5+F12+F19+F26+F33+F40+F47+F54+F61+F68+F75+F82+F89+F96+F103+F110+F117+F124+F131+F138+F145+F152+F159</f>
        <v>6456.1897189002566</v>
      </c>
      <c r="G166" s="13">
        <f t="shared" si="186"/>
        <v>8591.5536324348104</v>
      </c>
      <c r="H166" s="114">
        <f t="shared" si="178"/>
        <v>33.074677271074535</v>
      </c>
      <c r="I166" s="115">
        <f>(G166/G$180)*100</f>
        <v>40.785797971890446</v>
      </c>
      <c r="J166" s="118">
        <f t="shared" ref="J166:K170" si="187">J5+J12+J19+J26+J33+J40+J47+J54+J61+J68+J75+J82+J89+J96+J103+J110+J117+J124+J131+J138+J145+J152+J159</f>
        <v>14633</v>
      </c>
      <c r="K166" s="118">
        <f t="shared" si="187"/>
        <v>21396</v>
      </c>
      <c r="L166" s="114">
        <f t="shared" si="179"/>
        <v>46.21745370053987</v>
      </c>
      <c r="M166" s="118">
        <f t="shared" ref="M166:N170" si="188">M5+M12+M19+M26+M33+M40+M47+M54+M61+M68+M75+M82+M89+M96+M103+M110+M117+M124+M131+M138+M145+M152+M159</f>
        <v>101108</v>
      </c>
      <c r="N166" s="118">
        <f t="shared" si="188"/>
        <v>134670</v>
      </c>
      <c r="O166" s="114">
        <f t="shared" si="180"/>
        <v>33.194208173438305</v>
      </c>
      <c r="P166" s="115">
        <f>(N166/N$180)*100</f>
        <v>21.943481725171214</v>
      </c>
      <c r="Q166" s="118">
        <f t="shared" ref="Q166:R170" si="189">Q5+Q12+Q19+Q26+Q33+Q40+Q47+Q54+Q61+Q68+Q75+Q82+Q89+Q96+Q103+Q110+Q117+Q124+Q131+Q138+Q145+Q152+Q159</f>
        <v>0</v>
      </c>
      <c r="R166" s="118">
        <f t="shared" si="189"/>
        <v>0</v>
      </c>
      <c r="S166" s="106" t="s">
        <v>57</v>
      </c>
      <c r="T166" s="118">
        <f t="shared" ref="T166:U170" si="190">T5+T12+T19+T26+T33+T40+T47+T54+T61+T68+T75+T82+T89+T96+T103+T110+T117+T124+T131+T138+T145+T152+T159</f>
        <v>0</v>
      </c>
      <c r="U166" s="118">
        <f t="shared" si="190"/>
        <v>0</v>
      </c>
      <c r="V166" s="106" t="s">
        <v>57</v>
      </c>
      <c r="W166" s="106" t="s">
        <v>57</v>
      </c>
      <c r="X166" s="13">
        <f t="shared" ref="X166:Y170" si="191">X5+X12+X19+X26+X33+X40+X47+X54+X61+X68+X75+X82+X89+X96+X103+X110+X117+X124+X131+X138+X145+X152+X159</f>
        <v>1888.3929030319996</v>
      </c>
      <c r="Y166" s="13">
        <f t="shared" si="191"/>
        <v>1802.9469127860004</v>
      </c>
      <c r="Z166" s="114">
        <f t="shared" si="183"/>
        <v>-4.5247993735205876</v>
      </c>
      <c r="AA166" s="13">
        <f t="shared" ref="AA166:AB170" si="192">AA5+AA12+AA19+AA26+AA33+AA40+AA47+AA54+AA61+AA68+AA75+AA82+AA89+AA96+AA103+AA110+AA117+AA124+AA131+AA138+AA145+AA152+AA159</f>
        <v>12501.402176901996</v>
      </c>
      <c r="AB166" s="13">
        <f t="shared" si="192"/>
        <v>12427.404618415001</v>
      </c>
      <c r="AC166" s="114">
        <f t="shared" si="184"/>
        <v>-0.59191407043695998</v>
      </c>
      <c r="AD166" s="115">
        <f>(AB166/AB$180)*100</f>
        <v>56.06309618261308</v>
      </c>
    </row>
    <row r="167" spans="1:30">
      <c r="A167" s="8"/>
      <c r="B167" s="108" t="s">
        <v>4</v>
      </c>
      <c r="C167" s="13">
        <f t="shared" si="185"/>
        <v>3207.7393724829981</v>
      </c>
      <c r="D167" s="13">
        <f t="shared" si="185"/>
        <v>3952.6259393659871</v>
      </c>
      <c r="E167" s="114">
        <f t="shared" si="177"/>
        <v>23.221542662501239</v>
      </c>
      <c r="F167" s="13">
        <f t="shared" si="186"/>
        <v>18695.584139712148</v>
      </c>
      <c r="G167" s="13">
        <f t="shared" si="186"/>
        <v>24356.777049109656</v>
      </c>
      <c r="H167" s="114">
        <f t="shared" si="178"/>
        <v>30.280909476223904</v>
      </c>
      <c r="I167" s="115">
        <f>(G167/G$181)*100</f>
        <v>63.547001303212866</v>
      </c>
      <c r="J167" s="118">
        <f t="shared" si="187"/>
        <v>537348</v>
      </c>
      <c r="K167" s="118">
        <f t="shared" si="187"/>
        <v>514095</v>
      </c>
      <c r="L167" s="114">
        <f t="shared" si="179"/>
        <v>-4.3273632729627725</v>
      </c>
      <c r="M167" s="118">
        <f t="shared" si="188"/>
        <v>3371239</v>
      </c>
      <c r="N167" s="118">
        <f t="shared" si="188"/>
        <v>3420571</v>
      </c>
      <c r="O167" s="114">
        <f t="shared" si="180"/>
        <v>1.4633195688588083</v>
      </c>
      <c r="P167" s="115">
        <f>(N167/N$181)*100</f>
        <v>28.888059551492308</v>
      </c>
      <c r="Q167" s="118">
        <f t="shared" si="189"/>
        <v>0</v>
      </c>
      <c r="R167" s="118">
        <f t="shared" si="189"/>
        <v>0</v>
      </c>
      <c r="S167" s="106" t="s">
        <v>57</v>
      </c>
      <c r="T167" s="118">
        <f t="shared" si="190"/>
        <v>0</v>
      </c>
      <c r="U167" s="118">
        <f t="shared" si="190"/>
        <v>0</v>
      </c>
      <c r="V167" s="106" t="s">
        <v>57</v>
      </c>
      <c r="W167" s="106" t="s">
        <v>57</v>
      </c>
      <c r="X167" s="13">
        <f t="shared" si="191"/>
        <v>98927.52231306101</v>
      </c>
      <c r="Y167" s="13">
        <f t="shared" si="191"/>
        <v>97324.646470891021</v>
      </c>
      <c r="Z167" s="114">
        <f t="shared" si="183"/>
        <v>-1.620252690750315</v>
      </c>
      <c r="AA167" s="13">
        <f t="shared" si="192"/>
        <v>759296.09599019657</v>
      </c>
      <c r="AB167" s="13">
        <f t="shared" si="192"/>
        <v>693401.55342781066</v>
      </c>
      <c r="AC167" s="114">
        <f t="shared" si="184"/>
        <v>-8.6783723649274087</v>
      </c>
      <c r="AD167" s="115">
        <f>(AB167/AB$181)*100</f>
        <v>72.495706636463751</v>
      </c>
    </row>
    <row r="168" spans="1:30">
      <c r="A168" s="8"/>
      <c r="B168" s="108" t="s">
        <v>5</v>
      </c>
      <c r="C168" s="13">
        <f t="shared" si="185"/>
        <v>2580.6920238535972</v>
      </c>
      <c r="D168" s="13">
        <f t="shared" si="185"/>
        <v>2400.6889686439813</v>
      </c>
      <c r="E168" s="114">
        <f t="shared" si="177"/>
        <v>-6.9749917288010153</v>
      </c>
      <c r="F168" s="13">
        <f t="shared" si="186"/>
        <v>15914.44676142358</v>
      </c>
      <c r="G168" s="13">
        <f t="shared" si="186"/>
        <v>18225.621541228909</v>
      </c>
      <c r="H168" s="114">
        <f t="shared" si="178"/>
        <v>14.522495280248057</v>
      </c>
      <c r="I168" s="115">
        <f>(G168/G$182)*100</f>
        <v>20.594637520178082</v>
      </c>
      <c r="J168" s="118">
        <f t="shared" si="187"/>
        <v>75</v>
      </c>
      <c r="K168" s="118">
        <f t="shared" si="187"/>
        <v>111</v>
      </c>
      <c r="L168" s="114">
        <f t="shared" si="179"/>
        <v>48</v>
      </c>
      <c r="M168" s="118">
        <f t="shared" si="188"/>
        <v>522</v>
      </c>
      <c r="N168" s="118">
        <f t="shared" si="188"/>
        <v>604</v>
      </c>
      <c r="O168" s="114">
        <f t="shared" si="180"/>
        <v>15.708812260536398</v>
      </c>
      <c r="P168" s="115">
        <f>(N168/N$182)*100</f>
        <v>84.005563282336581</v>
      </c>
      <c r="Q168" s="118">
        <f t="shared" si="189"/>
        <v>8235681</v>
      </c>
      <c r="R168" s="118">
        <f t="shared" si="189"/>
        <v>13656181</v>
      </c>
      <c r="S168" s="114">
        <f t="shared" si="181"/>
        <v>65.817265141765446</v>
      </c>
      <c r="T168" s="118">
        <f t="shared" si="190"/>
        <v>29597065</v>
      </c>
      <c r="U168" s="118">
        <f t="shared" si="190"/>
        <v>59364261</v>
      </c>
      <c r="V168" s="114">
        <f t="shared" si="182"/>
        <v>100.57482388878762</v>
      </c>
      <c r="W168" s="115">
        <f>(U168/U$182)*100</f>
        <v>99.971472453041159</v>
      </c>
      <c r="X168" s="13">
        <f t="shared" si="191"/>
        <v>94781.832056703206</v>
      </c>
      <c r="Y168" s="13">
        <f t="shared" si="191"/>
        <v>113458.73365652208</v>
      </c>
      <c r="Z168" s="114">
        <f t="shared" si="183"/>
        <v>19.705149388382175</v>
      </c>
      <c r="AA168" s="13">
        <f t="shared" si="192"/>
        <v>353685.71203105873</v>
      </c>
      <c r="AB168" s="13">
        <f t="shared" si="192"/>
        <v>668731.8714454266</v>
      </c>
      <c r="AC168" s="114">
        <f t="shared" si="184"/>
        <v>89.075172871756337</v>
      </c>
      <c r="AD168" s="115">
        <f>(AB168/AB$182)*100</f>
        <v>99.940287676941381</v>
      </c>
    </row>
    <row r="169" spans="1:30">
      <c r="A169" s="8"/>
      <c r="B169" s="108" t="s">
        <v>6</v>
      </c>
      <c r="C169" s="13">
        <f t="shared" si="185"/>
        <v>29.031549516999998</v>
      </c>
      <c r="D169" s="13">
        <f t="shared" si="185"/>
        <v>10.852513268999999</v>
      </c>
      <c r="E169" s="114">
        <f t="shared" si="177"/>
        <v>-62.618208640068985</v>
      </c>
      <c r="F169" s="13">
        <f t="shared" si="186"/>
        <v>90.887354895529995</v>
      </c>
      <c r="G169" s="13">
        <f t="shared" si="186"/>
        <v>138.71468212066006</v>
      </c>
      <c r="H169" s="114">
        <f t="shared" si="178"/>
        <v>52.622641818661066</v>
      </c>
      <c r="I169" s="115">
        <f>(G169/G$183)*100</f>
        <v>10.930839970729263</v>
      </c>
      <c r="J169" s="118">
        <f t="shared" si="187"/>
        <v>27</v>
      </c>
      <c r="K169" s="118">
        <f t="shared" si="187"/>
        <v>8</v>
      </c>
      <c r="L169" s="114">
        <f t="shared" si="179"/>
        <v>-70.370370370370367</v>
      </c>
      <c r="M169" s="118">
        <f t="shared" si="188"/>
        <v>173</v>
      </c>
      <c r="N169" s="118">
        <f t="shared" si="188"/>
        <v>129</v>
      </c>
      <c r="O169" s="114">
        <f t="shared" si="180"/>
        <v>-25.433526011560691</v>
      </c>
      <c r="P169" s="115">
        <f>(N169/N$183)*100</f>
        <v>3.2551097653292964</v>
      </c>
      <c r="Q169" s="118">
        <f t="shared" si="189"/>
        <v>12363</v>
      </c>
      <c r="R169" s="118">
        <f t="shared" si="189"/>
        <v>46174</v>
      </c>
      <c r="S169" s="114">
        <f t="shared" si="181"/>
        <v>273.48539998382273</v>
      </c>
      <c r="T169" s="118">
        <f t="shared" si="190"/>
        <v>340522</v>
      </c>
      <c r="U169" s="118">
        <f t="shared" si="190"/>
        <v>1090248</v>
      </c>
      <c r="V169" s="114">
        <f t="shared" si="182"/>
        <v>220.16962193338463</v>
      </c>
      <c r="W169" s="115">
        <f>(U169/U$183)*100</f>
        <v>47.278730581643288</v>
      </c>
      <c r="X169" s="13">
        <f t="shared" si="191"/>
        <v>4008.4176708</v>
      </c>
      <c r="Y169" s="13">
        <f t="shared" si="191"/>
        <v>8745.6273770000007</v>
      </c>
      <c r="Z169" s="114">
        <f t="shared" si="183"/>
        <v>118.18153933181689</v>
      </c>
      <c r="AA169" s="13">
        <f t="shared" si="192"/>
        <v>33906.1769824</v>
      </c>
      <c r="AB169" s="13">
        <f t="shared" si="192"/>
        <v>145622.22459190001</v>
      </c>
      <c r="AC169" s="114">
        <f t="shared" si="184"/>
        <v>329.48582692613655</v>
      </c>
      <c r="AD169" s="115">
        <f>(AB169/AB$183)*100</f>
        <v>93.819210405749644</v>
      </c>
    </row>
    <row r="170" spans="1:30">
      <c r="A170" s="8"/>
      <c r="B170" s="108" t="s">
        <v>25</v>
      </c>
      <c r="C170" s="13">
        <f t="shared" si="185"/>
        <v>399.97841837641363</v>
      </c>
      <c r="D170" s="13">
        <f t="shared" si="185"/>
        <v>429.99595530299257</v>
      </c>
      <c r="E170" s="114">
        <f t="shared" si="177"/>
        <v>7.5047891454808173</v>
      </c>
      <c r="F170" s="13">
        <f t="shared" si="186"/>
        <v>2780.4801624837055</v>
      </c>
      <c r="G170" s="13">
        <f t="shared" si="186"/>
        <v>3662.0953439371497</v>
      </c>
      <c r="H170" s="114">
        <f t="shared" si="178"/>
        <v>31.707299816371581</v>
      </c>
      <c r="I170" s="115">
        <f>(G170/G$184)*100</f>
        <v>82.696286837325943</v>
      </c>
      <c r="J170" s="118">
        <f t="shared" si="187"/>
        <v>433</v>
      </c>
      <c r="K170" s="118">
        <f t="shared" si="187"/>
        <v>130</v>
      </c>
      <c r="L170" s="114">
        <f t="shared" si="179"/>
        <v>-69.976905311778296</v>
      </c>
      <c r="M170" s="118">
        <f t="shared" si="188"/>
        <v>3508</v>
      </c>
      <c r="N170" s="118">
        <f t="shared" si="188"/>
        <v>1889</v>
      </c>
      <c r="O170" s="114">
        <f t="shared" si="180"/>
        <v>-46.151653363740024</v>
      </c>
      <c r="P170" s="115">
        <f>(N170/N$184)*100</f>
        <v>13.732189589997093</v>
      </c>
      <c r="Q170" s="118">
        <f t="shared" si="189"/>
        <v>4160925</v>
      </c>
      <c r="R170" s="118">
        <f t="shared" si="189"/>
        <v>4465490</v>
      </c>
      <c r="S170" s="114">
        <f t="shared" si="181"/>
        <v>7.3196464728395734</v>
      </c>
      <c r="T170" s="118">
        <f t="shared" si="190"/>
        <v>26673170</v>
      </c>
      <c r="U170" s="118">
        <f t="shared" si="190"/>
        <v>25400962</v>
      </c>
      <c r="V170" s="114">
        <f t="shared" si="182"/>
        <v>-4.7696168097005343</v>
      </c>
      <c r="W170" s="115">
        <f>(U170/U$184)*100</f>
        <v>68.207408295323248</v>
      </c>
      <c r="X170" s="13">
        <f t="shared" si="191"/>
        <v>100455.37343320789</v>
      </c>
      <c r="Y170" s="13">
        <f t="shared" si="191"/>
        <v>131412.19624903024</v>
      </c>
      <c r="Z170" s="114">
        <f t="shared" si="183"/>
        <v>30.816492695042676</v>
      </c>
      <c r="AA170" s="13">
        <f t="shared" si="192"/>
        <v>856600.7350821537</v>
      </c>
      <c r="AB170" s="13">
        <f t="shared" si="192"/>
        <v>921190.0029802972</v>
      </c>
      <c r="AC170" s="114">
        <f t="shared" si="184"/>
        <v>7.5401835712817782</v>
      </c>
      <c r="AD170" s="115">
        <f>(AB170/AB$184)*100</f>
        <v>77.818339594409807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5">
      <c r="A172" s="16">
        <v>24</v>
      </c>
      <c r="B172" s="107" t="s">
        <v>52</v>
      </c>
      <c r="C172" s="12">
        <f>C173+C174+C175+C176+C177</f>
        <v>15548.064261158999</v>
      </c>
      <c r="D172" s="12">
        <f>D173+D174+D175+D176+D177</f>
        <v>13500.784177681993</v>
      </c>
      <c r="E172" s="110">
        <f t="shared" ref="E172:E177" si="193">((D172-C172)/C172)*100</f>
        <v>-13.167427462924545</v>
      </c>
      <c r="F172" s="12">
        <f>F173+F174+F175+F176+F177</f>
        <v>103566.07915539299</v>
      </c>
      <c r="G172" s="12">
        <f>G173+G174+G175+G176+G177</f>
        <v>98613.375453411994</v>
      </c>
      <c r="H172" s="110">
        <f t="shared" ref="H172:H177" si="194">((G172-F172)/F172)*100</f>
        <v>-4.7821678124454632</v>
      </c>
      <c r="I172" s="111">
        <f>(G172/G$179)*100</f>
        <v>64.206374872902529</v>
      </c>
      <c r="J172" s="22">
        <f>J173+J174+J175+J176+J177</f>
        <v>1534473</v>
      </c>
      <c r="K172" s="22">
        <f>K173+K174+K175+K176+K177</f>
        <v>1540941</v>
      </c>
      <c r="L172" s="110">
        <f t="shared" ref="L172:L177" si="195">((K172-J172)/J172)*100</f>
        <v>0.4215127929914701</v>
      </c>
      <c r="M172" s="22">
        <f>M173+M174+M175+M176+M177</f>
        <v>7696049</v>
      </c>
      <c r="N172" s="22">
        <f>N173+N174+N175+N176+N177</f>
        <v>8915066</v>
      </c>
      <c r="O172" s="110">
        <f t="shared" ref="O172:O177" si="196">((N172-M172)/M172)*100</f>
        <v>15.839517134051512</v>
      </c>
      <c r="P172" s="111">
        <f>(N172/N$179)*100</f>
        <v>71.47532067247397</v>
      </c>
      <c r="Q172" s="22">
        <f>Q173+Q174+Q175+Q176+Q177</f>
        <v>1230827</v>
      </c>
      <c r="R172" s="22">
        <f>R173+R174+R175+R176+R177</f>
        <v>1368169</v>
      </c>
      <c r="S172" s="110">
        <f t="shared" ref="S172:S177" si="197">((R172-Q172)/Q172)*100</f>
        <v>11.158513747260988</v>
      </c>
      <c r="T172" s="22">
        <f>T173+T174+T175+T176+T177</f>
        <v>11542433</v>
      </c>
      <c r="U172" s="22">
        <f>U173+U174+U175+U176+U177</f>
        <v>13072498</v>
      </c>
      <c r="V172" s="110">
        <f t="shared" ref="V172:V177" si="198">((U172-T172)/T172)*100</f>
        <v>13.256000706263576</v>
      </c>
      <c r="W172" s="111">
        <f>(U172/U$179)*100</f>
        <v>13.214157868741852</v>
      </c>
      <c r="X172" s="12">
        <f>X173+X174+X175+X176+X177</f>
        <v>56483.061409100002</v>
      </c>
      <c r="Y172" s="12">
        <f>Y173+Y174+Y175+Y176+Y177</f>
        <v>83662.323536299999</v>
      </c>
      <c r="Z172" s="110">
        <f t="shared" ref="Z172:Z177" si="199">((Y172-X172)/X172)*100</f>
        <v>48.119314798367384</v>
      </c>
      <c r="AA172" s="12">
        <f>AA173+AA174+AA175+AA176+AA177</f>
        <v>342338.67978589999</v>
      </c>
      <c r="AB172" s="12">
        <f>AB173+AB174+AB175+AB176+AB177</f>
        <v>545383.34917110007</v>
      </c>
      <c r="AC172" s="110">
        <f t="shared" ref="AC172:AC177" si="200">((AB172-AA172)/AA172)*100</f>
        <v>59.31105112404623</v>
      </c>
      <c r="AD172" s="111">
        <f>(AB172/AB$179)*100</f>
        <v>18.260054553916579</v>
      </c>
    </row>
    <row r="173" spans="1:30">
      <c r="A173" s="8"/>
      <c r="B173" s="108" t="s">
        <v>3</v>
      </c>
      <c r="C173" s="13">
        <v>4712.6973550000002</v>
      </c>
      <c r="D173" s="13">
        <v>2372.9284692000006</v>
      </c>
      <c r="E173" s="114">
        <f t="shared" si="193"/>
        <v>-49.648188914944647</v>
      </c>
      <c r="F173" s="13">
        <v>19761.048382099998</v>
      </c>
      <c r="G173" s="13">
        <v>12473.5083736</v>
      </c>
      <c r="H173" s="114">
        <f t="shared" si="194"/>
        <v>-36.878306593800033</v>
      </c>
      <c r="I173" s="114">
        <f>(G173/G$180)*100</f>
        <v>59.214202028109561</v>
      </c>
      <c r="J173" s="118">
        <v>113191</v>
      </c>
      <c r="K173" s="118">
        <v>84989</v>
      </c>
      <c r="L173" s="114">
        <f t="shared" si="195"/>
        <v>-24.915408468871199</v>
      </c>
      <c r="M173" s="118">
        <v>531192</v>
      </c>
      <c r="N173" s="118">
        <v>479043</v>
      </c>
      <c r="O173" s="114">
        <f t="shared" si="196"/>
        <v>-9.8173541770207393</v>
      </c>
      <c r="P173" s="114">
        <f>(N173/N$180)*100</f>
        <v>78.05651827482879</v>
      </c>
      <c r="Q173" s="119">
        <v>0</v>
      </c>
      <c r="R173" s="119">
        <v>0</v>
      </c>
      <c r="S173" s="106" t="s">
        <v>57</v>
      </c>
      <c r="T173" s="118">
        <v>0</v>
      </c>
      <c r="U173" s="118">
        <v>0</v>
      </c>
      <c r="V173" s="106" t="s">
        <v>57</v>
      </c>
      <c r="W173" s="106" t="s">
        <v>57</v>
      </c>
      <c r="X173" s="13">
        <v>1311.0440000000008</v>
      </c>
      <c r="Y173" s="13">
        <v>1831.1796999999995</v>
      </c>
      <c r="Z173" s="114">
        <f t="shared" si="199"/>
        <v>39.673397689169725</v>
      </c>
      <c r="AA173" s="13">
        <v>6523.3499000000011</v>
      </c>
      <c r="AB173" s="13">
        <v>9739.4135999999999</v>
      </c>
      <c r="AC173" s="114">
        <f t="shared" si="200"/>
        <v>49.300800191631581</v>
      </c>
      <c r="AD173" s="114">
        <f>(AB173/AB$180)*100</f>
        <v>43.936903817386927</v>
      </c>
    </row>
    <row r="174" spans="1:30">
      <c r="A174" s="8"/>
      <c r="B174" s="108" t="s">
        <v>4</v>
      </c>
      <c r="C174" s="13">
        <v>1979.9181226999995</v>
      </c>
      <c r="D174" s="13">
        <v>2166.7245830000002</v>
      </c>
      <c r="E174" s="114">
        <f t="shared" si="193"/>
        <v>9.4350598723372539</v>
      </c>
      <c r="F174" s="13">
        <v>12837.309804499999</v>
      </c>
      <c r="G174" s="13">
        <v>13971.982057700001</v>
      </c>
      <c r="H174" s="114">
        <f t="shared" si="194"/>
        <v>8.838863207946055</v>
      </c>
      <c r="I174" s="114">
        <f>(G174/G$181)*100</f>
        <v>36.452998696787127</v>
      </c>
      <c r="J174" s="118">
        <v>1418392</v>
      </c>
      <c r="K174" s="118">
        <v>1452851</v>
      </c>
      <c r="L174" s="114">
        <f t="shared" si="195"/>
        <v>2.4294412264028562</v>
      </c>
      <c r="M174" s="118">
        <v>7150946</v>
      </c>
      <c r="N174" s="118">
        <v>8420207</v>
      </c>
      <c r="O174" s="114">
        <f t="shared" si="196"/>
        <v>17.749553695413166</v>
      </c>
      <c r="P174" s="114">
        <f>(N174/N$181)*100</f>
        <v>71.111940448507696</v>
      </c>
      <c r="Q174" s="119">
        <v>0</v>
      </c>
      <c r="R174" s="119">
        <v>0</v>
      </c>
      <c r="S174" s="106" t="s">
        <v>57</v>
      </c>
      <c r="T174" s="118">
        <v>0</v>
      </c>
      <c r="U174" s="118">
        <v>0</v>
      </c>
      <c r="V174" s="106" t="s">
        <v>57</v>
      </c>
      <c r="W174" s="106" t="s">
        <v>57</v>
      </c>
      <c r="X174" s="13">
        <v>42361.081899999983</v>
      </c>
      <c r="Y174" s="13">
        <v>46082.581099999967</v>
      </c>
      <c r="Z174" s="114">
        <f t="shared" si="199"/>
        <v>8.7851844973770259</v>
      </c>
      <c r="AA174" s="13">
        <v>214067.05960000001</v>
      </c>
      <c r="AB174" s="13">
        <v>263071.02349999995</v>
      </c>
      <c r="AC174" s="114">
        <f t="shared" si="200"/>
        <v>22.891875093518564</v>
      </c>
      <c r="AD174" s="114">
        <f>(AB174/AB$181)*100</f>
        <v>27.504293363536249</v>
      </c>
    </row>
    <row r="175" spans="1:30">
      <c r="A175" s="8"/>
      <c r="B175" s="108" t="s">
        <v>5</v>
      </c>
      <c r="C175" s="13">
        <v>8358.8615285860014</v>
      </c>
      <c r="D175" s="13">
        <v>8529.9685888729928</v>
      </c>
      <c r="E175" s="114">
        <f t="shared" si="193"/>
        <v>2.0470139348741681</v>
      </c>
      <c r="F175" s="13">
        <v>66328.007557877994</v>
      </c>
      <c r="G175" s="13">
        <v>70271.306473998004</v>
      </c>
      <c r="H175" s="114">
        <f t="shared" si="194"/>
        <v>5.9451490574009425</v>
      </c>
      <c r="I175" s="114">
        <f>(G175/G$182)*100</f>
        <v>79.405362479821932</v>
      </c>
      <c r="J175" s="118">
        <v>37</v>
      </c>
      <c r="K175" s="118">
        <v>22</v>
      </c>
      <c r="L175" s="114">
        <f t="shared" si="195"/>
        <v>-40.54054054054054</v>
      </c>
      <c r="M175" s="118">
        <v>143</v>
      </c>
      <c r="N175" s="118">
        <v>115</v>
      </c>
      <c r="O175" s="114">
        <f t="shared" si="196"/>
        <v>-19.58041958041958</v>
      </c>
      <c r="P175" s="114">
        <f>(N175/N$182)*100</f>
        <v>15.994436717663421</v>
      </c>
      <c r="Q175" s="118">
        <v>20348</v>
      </c>
      <c r="R175" s="118">
        <v>2305</v>
      </c>
      <c r="S175" s="114">
        <f t="shared" si="197"/>
        <v>-88.672105366620798</v>
      </c>
      <c r="T175" s="118">
        <v>54029</v>
      </c>
      <c r="U175" s="118">
        <v>16940</v>
      </c>
      <c r="V175" s="114">
        <f t="shared" si="198"/>
        <v>-68.646467637750092</v>
      </c>
      <c r="W175" s="114">
        <f>(U175/U$182)*100</f>
        <v>2.8527546958843082E-2</v>
      </c>
      <c r="X175" s="13">
        <v>377.35774309999999</v>
      </c>
      <c r="Y175" s="13">
        <v>61.126895500000025</v>
      </c>
      <c r="Z175" s="114">
        <f t="shared" si="199"/>
        <v>-83.801340606438444</v>
      </c>
      <c r="AA175" s="13">
        <v>638.699431</v>
      </c>
      <c r="AB175" s="13">
        <v>399.55391840000004</v>
      </c>
      <c r="AC175" s="114">
        <f t="shared" si="200"/>
        <v>-37.442574862729131</v>
      </c>
      <c r="AD175" s="114">
        <f>(AB175/AB$182)*100</f>
        <v>5.9712323058620474E-2</v>
      </c>
    </row>
    <row r="176" spans="1:30">
      <c r="A176" s="8"/>
      <c r="B176" s="108" t="s">
        <v>6</v>
      </c>
      <c r="C176" s="13">
        <v>477.79193476599954</v>
      </c>
      <c r="D176" s="13">
        <v>324.89355974800003</v>
      </c>
      <c r="E176" s="114">
        <f t="shared" si="193"/>
        <v>-32.001037249170409</v>
      </c>
      <c r="F176" s="13">
        <v>4341.0620671409997</v>
      </c>
      <c r="G176" s="13">
        <v>1130.3065686899999</v>
      </c>
      <c r="H176" s="114">
        <f t="shared" si="194"/>
        <v>-73.962441651187589</v>
      </c>
      <c r="I176" s="114">
        <f>(G176/G$183)*100</f>
        <v>89.069160029270748</v>
      </c>
      <c r="J176" s="118">
        <v>756</v>
      </c>
      <c r="K176" s="118">
        <v>549</v>
      </c>
      <c r="L176" s="114">
        <f t="shared" si="195"/>
        <v>-27.380952380952383</v>
      </c>
      <c r="M176" s="118">
        <v>3395</v>
      </c>
      <c r="N176" s="118">
        <v>3834</v>
      </c>
      <c r="O176" s="114">
        <f t="shared" si="196"/>
        <v>12.930780559646541</v>
      </c>
      <c r="P176" s="114">
        <f>(N176/N$183)*100</f>
        <v>96.744890234670706</v>
      </c>
      <c r="Q176" s="119">
        <v>220106</v>
      </c>
      <c r="R176" s="119">
        <v>242744</v>
      </c>
      <c r="S176" s="114">
        <f t="shared" si="197"/>
        <v>10.285044478569416</v>
      </c>
      <c r="T176" s="118">
        <v>1281393</v>
      </c>
      <c r="U176" s="118">
        <v>1215753</v>
      </c>
      <c r="V176" s="114">
        <f t="shared" si="198"/>
        <v>-5.122550224638343</v>
      </c>
      <c r="W176" s="114">
        <f>(U176/U$183)*100</f>
        <v>52.721269418356712</v>
      </c>
      <c r="X176" s="13">
        <v>1610.2405710000023</v>
      </c>
      <c r="Y176" s="13">
        <v>1158.2473062000008</v>
      </c>
      <c r="Z176" s="114">
        <f t="shared" si="199"/>
        <v>-28.069921534724568</v>
      </c>
      <c r="AA176" s="13">
        <v>25231.592594499998</v>
      </c>
      <c r="AB176" s="13">
        <v>9593.5611327000006</v>
      </c>
      <c r="AC176" s="114">
        <f t="shared" si="200"/>
        <v>-61.977980197765191</v>
      </c>
      <c r="AD176" s="114">
        <f>(AB176/AB$183)*100</f>
        <v>6.180789594250351</v>
      </c>
    </row>
    <row r="177" spans="1:30">
      <c r="A177" s="8"/>
      <c r="B177" s="108" t="s">
        <v>25</v>
      </c>
      <c r="C177" s="13">
        <v>18.795320106999998</v>
      </c>
      <c r="D177" s="13">
        <v>106.26897686099977</v>
      </c>
      <c r="E177" s="114">
        <f t="shared" si="193"/>
        <v>465.40126082461182</v>
      </c>
      <c r="F177" s="13">
        <v>298.651343774</v>
      </c>
      <c r="G177" s="13">
        <v>766.27197942399982</v>
      </c>
      <c r="H177" s="114">
        <f t="shared" si="194"/>
        <v>156.57744235829216</v>
      </c>
      <c r="I177" s="114">
        <f>(G177/G$184)*100</f>
        <v>17.30371316267405</v>
      </c>
      <c r="J177" s="118">
        <v>2097</v>
      </c>
      <c r="K177" s="118">
        <v>2530</v>
      </c>
      <c r="L177" s="114">
        <f t="shared" si="195"/>
        <v>20.648545541249405</v>
      </c>
      <c r="M177" s="118">
        <v>10373</v>
      </c>
      <c r="N177" s="118">
        <v>11867</v>
      </c>
      <c r="O177" s="114">
        <f t="shared" si="196"/>
        <v>14.402776438831582</v>
      </c>
      <c r="P177" s="114">
        <f>(N177/N$184)*100</f>
        <v>86.267810410002909</v>
      </c>
      <c r="Q177" s="119">
        <v>990373</v>
      </c>
      <c r="R177" s="119">
        <v>1123120</v>
      </c>
      <c r="S177" s="114">
        <f t="shared" si="197"/>
        <v>13.403737783643132</v>
      </c>
      <c r="T177" s="118">
        <v>10207011</v>
      </c>
      <c r="U177" s="118">
        <v>11839805</v>
      </c>
      <c r="V177" s="114">
        <f t="shared" si="198"/>
        <v>15.996788873843675</v>
      </c>
      <c r="W177" s="114">
        <f>(U177/U$184)*100</f>
        <v>31.792591704676759</v>
      </c>
      <c r="X177" s="13">
        <v>10823.337195000011</v>
      </c>
      <c r="Y177" s="13">
        <v>34529.188534600034</v>
      </c>
      <c r="Z177" s="114">
        <f t="shared" si="199"/>
        <v>219.02534229970465</v>
      </c>
      <c r="AA177" s="13">
        <v>95877.978260400021</v>
      </c>
      <c r="AB177" s="13">
        <v>262579.79702000006</v>
      </c>
      <c r="AC177" s="114">
        <f t="shared" si="200"/>
        <v>173.86872541976831</v>
      </c>
      <c r="AD177" s="114">
        <f>(AB177/AB$184)*100</f>
        <v>22.181660405590183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5">
      <c r="A179" s="21"/>
      <c r="B179" s="107" t="s">
        <v>11</v>
      </c>
      <c r="C179" s="12">
        <f>C180+C181+C182+C183+C184</f>
        <v>22776.02881194701</v>
      </c>
      <c r="D179" s="12">
        <f>D180+D181+D182+D183+D184</f>
        <v>21606.247334317763</v>
      </c>
      <c r="E179" s="110">
        <f t="shared" ref="E179:E184" si="201">((D179-C179)/C179)*100</f>
        <v>-5.1360203628458976</v>
      </c>
      <c r="F179" s="12">
        <f>F180+F181+F182+F183+F184</f>
        <v>147503.66729280821</v>
      </c>
      <c r="G179" s="12">
        <f>G180+G181+G182+G183+G184</f>
        <v>153588.13770224317</v>
      </c>
      <c r="H179" s="110">
        <f t="shared" ref="H179:H184" si="202">((G179-F179)/F179)*100</f>
        <v>4.1249621254207396</v>
      </c>
      <c r="I179" s="111">
        <f>(G179/G$179)*100</f>
        <v>100</v>
      </c>
      <c r="J179" s="22">
        <f>J180+J181+J182+J183+J184</f>
        <v>2086989</v>
      </c>
      <c r="K179" s="22">
        <f>K180+K181+K182+K183+K184</f>
        <v>2076681</v>
      </c>
      <c r="L179" s="110">
        <f t="shared" ref="L179:L184" si="203">((K179-J179)/J179)*100</f>
        <v>-0.49391731341181</v>
      </c>
      <c r="M179" s="22">
        <f>M180+M181+M182+M183+M184</f>
        <v>11172599</v>
      </c>
      <c r="N179" s="22">
        <f>N180+N181+N182+N183+N184</f>
        <v>12472929</v>
      </c>
      <c r="O179" s="110">
        <f t="shared" ref="O179:O184" si="204">((N179-M179)/M179)*100</f>
        <v>11.638563238508784</v>
      </c>
      <c r="P179" s="111">
        <f>(N179/N$179)*100</f>
        <v>100</v>
      </c>
      <c r="Q179" s="22">
        <f>Q180+Q181+Q182+Q183+Q184</f>
        <v>13639796</v>
      </c>
      <c r="R179" s="22">
        <f>R180+R181+R182+R183+R184</f>
        <v>19536014</v>
      </c>
      <c r="S179" s="110">
        <f t="shared" ref="S179:S184" si="205">((R179-Q179)/Q179)*100</f>
        <v>43.228051211323105</v>
      </c>
      <c r="T179" s="22">
        <f>T180+T181+T182+T183+T184</f>
        <v>68153190</v>
      </c>
      <c r="U179" s="22">
        <f>U180+U181+U182+U183+U184</f>
        <v>98927969</v>
      </c>
      <c r="V179" s="110">
        <f t="shared" ref="V179:V184" si="206">((U179-T179)/T179)*100</f>
        <v>45.15530234168056</v>
      </c>
      <c r="W179" s="111">
        <f>(U179/U$179)*100</f>
        <v>100</v>
      </c>
      <c r="X179" s="12">
        <f>X180+X181+X182+X183+X184</f>
        <v>356544.59978590411</v>
      </c>
      <c r="Y179" s="12">
        <f>Y180+Y181+Y182+Y183+Y184</f>
        <v>436406.47420252929</v>
      </c>
      <c r="Z179" s="110">
        <f t="shared" ref="Z179:Z184" si="207">((Y179-X179)/X179)*100</f>
        <v>22.398845604331179</v>
      </c>
      <c r="AA179" s="12">
        <f>AA180+AA181+AA182+AA183+AA184</f>
        <v>2358328.802048611</v>
      </c>
      <c r="AB179" s="12">
        <f>AB180+AB181+AB182+AB183+AB184</f>
        <v>2986756.4062349498</v>
      </c>
      <c r="AC179" s="110">
        <f t="shared" ref="AC179:AC184" si="208">((AB179-AA179)/AA179)*100</f>
        <v>26.647158090951617</v>
      </c>
      <c r="AD179" s="111">
        <f>(AB179/AB$179)*100</f>
        <v>100</v>
      </c>
    </row>
    <row r="180" spans="1:30">
      <c r="A180" s="8"/>
      <c r="B180" s="108" t="s">
        <v>3</v>
      </c>
      <c r="C180" s="11">
        <f>C166+C173</f>
        <v>5723.2205415580001</v>
      </c>
      <c r="D180" s="11">
        <f>D166+D173</f>
        <v>3684.2282492538116</v>
      </c>
      <c r="E180" s="114">
        <f t="shared" si="201"/>
        <v>-35.626659456829621</v>
      </c>
      <c r="F180" s="11">
        <f>F166+F173</f>
        <v>26217.238101000254</v>
      </c>
      <c r="G180" s="11">
        <f>G166+G173</f>
        <v>21065.062006034808</v>
      </c>
      <c r="H180" s="114">
        <f t="shared" si="202"/>
        <v>-19.65186445313962</v>
      </c>
      <c r="I180" s="115">
        <f>(G180/G$180)*100</f>
        <v>100</v>
      </c>
      <c r="J180" s="14">
        <f>J166+J173</f>
        <v>127824</v>
      </c>
      <c r="K180" s="14">
        <f>K166+K173</f>
        <v>106385</v>
      </c>
      <c r="L180" s="114">
        <f t="shared" si="203"/>
        <v>-16.772280635874324</v>
      </c>
      <c r="M180" s="14">
        <f>M166+M173</f>
        <v>632300</v>
      </c>
      <c r="N180" s="14">
        <f>N166+N173</f>
        <v>613713</v>
      </c>
      <c r="O180" s="114">
        <f t="shared" si="204"/>
        <v>-2.9395856397279774</v>
      </c>
      <c r="P180" s="115">
        <f>(N180/N$180)*100</f>
        <v>100</v>
      </c>
      <c r="Q180" s="14">
        <f>Q166+Q173</f>
        <v>0</v>
      </c>
      <c r="R180" s="14">
        <f>R166+R173</f>
        <v>0</v>
      </c>
      <c r="S180" s="106" t="s">
        <v>57</v>
      </c>
      <c r="T180" s="14">
        <f>T166+T173</f>
        <v>0</v>
      </c>
      <c r="U180" s="14">
        <f>U166+U173</f>
        <v>0</v>
      </c>
      <c r="V180" s="106" t="s">
        <v>57</v>
      </c>
      <c r="W180" s="106" t="s">
        <v>57</v>
      </c>
      <c r="X180" s="11">
        <f>X166+X173</f>
        <v>3199.4369030320004</v>
      </c>
      <c r="Y180" s="11">
        <f>Y166+Y173</f>
        <v>3634.1266127859999</v>
      </c>
      <c r="Z180" s="114">
        <f t="shared" si="207"/>
        <v>13.586444206543296</v>
      </c>
      <c r="AA180" s="11">
        <f>AA166+AA173</f>
        <v>19024.752076901997</v>
      </c>
      <c r="AB180" s="11">
        <f>AB166+AB173</f>
        <v>22166.818218414999</v>
      </c>
      <c r="AC180" s="114">
        <f t="shared" si="208"/>
        <v>16.51567457390308</v>
      </c>
      <c r="AD180" s="115">
        <f>(AB180/AB$180)*100</f>
        <v>100</v>
      </c>
    </row>
    <row r="181" spans="1:30">
      <c r="A181" s="8"/>
      <c r="B181" s="108" t="s">
        <v>4</v>
      </c>
      <c r="C181" s="11">
        <f t="shared" ref="C181:D184" si="209">C167+C174</f>
        <v>5187.6574951829971</v>
      </c>
      <c r="D181" s="11">
        <f t="shared" si="209"/>
        <v>6119.3505223659868</v>
      </c>
      <c r="E181" s="114">
        <f t="shared" si="201"/>
        <v>17.959802243076261</v>
      </c>
      <c r="F181" s="11">
        <f t="shared" ref="F181:G184" si="210">F167+F174</f>
        <v>31532.893944212148</v>
      </c>
      <c r="G181" s="11">
        <f t="shared" si="210"/>
        <v>38328.759106809659</v>
      </c>
      <c r="H181" s="114">
        <f t="shared" si="202"/>
        <v>21.551669740876701</v>
      </c>
      <c r="I181" s="115">
        <f>(G181/G$181)*100</f>
        <v>100</v>
      </c>
      <c r="J181" s="14">
        <f t="shared" ref="J181:K184" si="211">J167+J174</f>
        <v>1955740</v>
      </c>
      <c r="K181" s="14">
        <f t="shared" si="211"/>
        <v>1966946</v>
      </c>
      <c r="L181" s="114">
        <f t="shared" si="203"/>
        <v>0.5729800484727009</v>
      </c>
      <c r="M181" s="14">
        <f t="shared" ref="M181:N184" si="212">M167+M174</f>
        <v>10522185</v>
      </c>
      <c r="N181" s="14">
        <f t="shared" si="212"/>
        <v>11840778</v>
      </c>
      <c r="O181" s="114">
        <f t="shared" si="204"/>
        <v>12.531551193977297</v>
      </c>
      <c r="P181" s="115">
        <f>(N181/N$181)*100</f>
        <v>100</v>
      </c>
      <c r="Q181" s="14">
        <f t="shared" ref="Q181:R184" si="213">Q167+Q174</f>
        <v>0</v>
      </c>
      <c r="R181" s="14">
        <f t="shared" si="213"/>
        <v>0</v>
      </c>
      <c r="S181" s="106" t="s">
        <v>57</v>
      </c>
      <c r="T181" s="14">
        <f t="shared" ref="T181:U184" si="214">T167+T174</f>
        <v>0</v>
      </c>
      <c r="U181" s="14">
        <f t="shared" si="214"/>
        <v>0</v>
      </c>
      <c r="V181" s="106" t="s">
        <v>57</v>
      </c>
      <c r="W181" s="106" t="s">
        <v>57</v>
      </c>
      <c r="X181" s="11">
        <f t="shared" ref="X181:Y184" si="215">X167+X174</f>
        <v>141288.60421306099</v>
      </c>
      <c r="Y181" s="11">
        <f t="shared" si="215"/>
        <v>143407.22757089097</v>
      </c>
      <c r="Z181" s="114">
        <f t="shared" si="207"/>
        <v>1.499500522091036</v>
      </c>
      <c r="AA181" s="11">
        <f t="shared" ref="AA181:AB184" si="216">AA167+AA174</f>
        <v>973363.15559019661</v>
      </c>
      <c r="AB181" s="11">
        <f t="shared" si="216"/>
        <v>956472.57692781067</v>
      </c>
      <c r="AC181" s="114">
        <f t="shared" si="208"/>
        <v>-1.7352802564367011</v>
      </c>
      <c r="AD181" s="115">
        <f>(AB181/AB$181)*100</f>
        <v>100</v>
      </c>
    </row>
    <row r="182" spans="1:30">
      <c r="A182" s="8"/>
      <c r="B182" s="108" t="s">
        <v>5</v>
      </c>
      <c r="C182" s="11">
        <f t="shared" si="209"/>
        <v>10939.553552439598</v>
      </c>
      <c r="D182" s="11">
        <f t="shared" si="209"/>
        <v>10930.657557516974</v>
      </c>
      <c r="E182" s="114">
        <f t="shared" si="201"/>
        <v>-8.1319542703282677E-2</v>
      </c>
      <c r="F182" s="11">
        <f t="shared" si="210"/>
        <v>82242.454319301571</v>
      </c>
      <c r="G182" s="11">
        <f t="shared" si="210"/>
        <v>88496.928015226906</v>
      </c>
      <c r="H182" s="114">
        <f t="shared" si="202"/>
        <v>7.6049210200399706</v>
      </c>
      <c r="I182" s="115">
        <f>(G182/G$182)*100</f>
        <v>100</v>
      </c>
      <c r="J182" s="14">
        <f t="shared" si="211"/>
        <v>112</v>
      </c>
      <c r="K182" s="14">
        <f t="shared" si="211"/>
        <v>133</v>
      </c>
      <c r="L182" s="114">
        <f t="shared" si="203"/>
        <v>18.75</v>
      </c>
      <c r="M182" s="14">
        <f t="shared" si="212"/>
        <v>665</v>
      </c>
      <c r="N182" s="14">
        <f t="shared" si="212"/>
        <v>719</v>
      </c>
      <c r="O182" s="114">
        <f t="shared" si="204"/>
        <v>8.1203007518797001</v>
      </c>
      <c r="P182" s="115">
        <f>(N182/N$182)*100</f>
        <v>100</v>
      </c>
      <c r="Q182" s="14">
        <f t="shared" si="213"/>
        <v>8256029</v>
      </c>
      <c r="R182" s="14">
        <f t="shared" si="213"/>
        <v>13658486</v>
      </c>
      <c r="S182" s="114">
        <f t="shared" si="205"/>
        <v>65.43650706653284</v>
      </c>
      <c r="T182" s="14">
        <f t="shared" si="214"/>
        <v>29651094</v>
      </c>
      <c r="U182" s="14">
        <f t="shared" si="214"/>
        <v>59381201</v>
      </c>
      <c r="V182" s="114">
        <f t="shared" si="206"/>
        <v>100.26647583391022</v>
      </c>
      <c r="W182" s="115">
        <f>(U182/U$182)*100</f>
        <v>100</v>
      </c>
      <c r="X182" s="11">
        <f t="shared" si="215"/>
        <v>95159.189799803207</v>
      </c>
      <c r="Y182" s="11">
        <f t="shared" si="215"/>
        <v>113519.86055202207</v>
      </c>
      <c r="Z182" s="114">
        <f t="shared" si="207"/>
        <v>19.294690077591262</v>
      </c>
      <c r="AA182" s="11">
        <f t="shared" si="216"/>
        <v>354324.41146205872</v>
      </c>
      <c r="AB182" s="11">
        <f t="shared" si="216"/>
        <v>669131.42536382657</v>
      </c>
      <c r="AC182" s="114">
        <f t="shared" si="208"/>
        <v>88.847114033935981</v>
      </c>
      <c r="AD182" s="115">
        <f>(AB182/AB$182)*100</f>
        <v>100</v>
      </c>
    </row>
    <row r="183" spans="1:30">
      <c r="A183" s="8"/>
      <c r="B183" s="108" t="s">
        <v>6</v>
      </c>
      <c r="C183" s="11">
        <f t="shared" si="209"/>
        <v>506.82348428299952</v>
      </c>
      <c r="D183" s="11">
        <f t="shared" si="209"/>
        <v>335.74607301700001</v>
      </c>
      <c r="E183" s="114">
        <f t="shared" si="201"/>
        <v>-33.754831133766778</v>
      </c>
      <c r="F183" s="11">
        <f t="shared" si="210"/>
        <v>4431.9494220365295</v>
      </c>
      <c r="G183" s="11">
        <f t="shared" si="210"/>
        <v>1269.0212508106599</v>
      </c>
      <c r="H183" s="114">
        <f t="shared" si="202"/>
        <v>-71.366522268940287</v>
      </c>
      <c r="I183" s="115">
        <f>(G183/G$183)*100</f>
        <v>100</v>
      </c>
      <c r="J183" s="14">
        <f t="shared" si="211"/>
        <v>783</v>
      </c>
      <c r="K183" s="14">
        <f t="shared" si="211"/>
        <v>557</v>
      </c>
      <c r="L183" s="114">
        <f t="shared" si="203"/>
        <v>-28.863346104725412</v>
      </c>
      <c r="M183" s="14">
        <f t="shared" si="212"/>
        <v>3568</v>
      </c>
      <c r="N183" s="14">
        <f t="shared" si="212"/>
        <v>3963</v>
      </c>
      <c r="O183" s="114">
        <f t="shared" si="204"/>
        <v>11.070627802690582</v>
      </c>
      <c r="P183" s="115">
        <f>(N183/N$183)*100</f>
        <v>100</v>
      </c>
      <c r="Q183" s="14">
        <f t="shared" si="213"/>
        <v>232469</v>
      </c>
      <c r="R183" s="14">
        <f t="shared" si="213"/>
        <v>288918</v>
      </c>
      <c r="S183" s="114">
        <f t="shared" si="205"/>
        <v>24.282377435270938</v>
      </c>
      <c r="T183" s="14">
        <f t="shared" si="214"/>
        <v>1621915</v>
      </c>
      <c r="U183" s="14">
        <f t="shared" si="214"/>
        <v>2306001</v>
      </c>
      <c r="V183" s="114">
        <f t="shared" si="206"/>
        <v>42.177672689382611</v>
      </c>
      <c r="W183" s="115">
        <f>(U183/U$183)*100</f>
        <v>100</v>
      </c>
      <c r="X183" s="11">
        <f t="shared" si="215"/>
        <v>5618.6582418000025</v>
      </c>
      <c r="Y183" s="11">
        <f t="shared" si="215"/>
        <v>9903.8746832000015</v>
      </c>
      <c r="Z183" s="114">
        <f t="shared" si="207"/>
        <v>76.267611536151733</v>
      </c>
      <c r="AA183" s="11">
        <f t="shared" si="216"/>
        <v>59137.769576899998</v>
      </c>
      <c r="AB183" s="11">
        <f t="shared" si="216"/>
        <v>155215.78572460002</v>
      </c>
      <c r="AC183" s="114">
        <f t="shared" si="208"/>
        <v>162.46472742392601</v>
      </c>
      <c r="AD183" s="115">
        <f>(AB183/AB$183)*100</f>
        <v>100</v>
      </c>
    </row>
    <row r="184" spans="1:30">
      <c r="A184" s="8"/>
      <c r="B184" s="108" t="s">
        <v>25</v>
      </c>
      <c r="C184" s="11">
        <f t="shared" si="209"/>
        <v>418.77373848341364</v>
      </c>
      <c r="D184" s="11">
        <f t="shared" si="209"/>
        <v>536.2649321639924</v>
      </c>
      <c r="E184" s="114">
        <f t="shared" si="201"/>
        <v>28.056008026212996</v>
      </c>
      <c r="F184" s="11">
        <f t="shared" si="210"/>
        <v>3079.1315062577055</v>
      </c>
      <c r="G184" s="11">
        <f t="shared" si="210"/>
        <v>4428.3673233611498</v>
      </c>
      <c r="H184" s="114">
        <f t="shared" si="202"/>
        <v>43.818713632769445</v>
      </c>
      <c r="I184" s="115">
        <f>(G184/G$184)*100</f>
        <v>100</v>
      </c>
      <c r="J184" s="14">
        <f t="shared" si="211"/>
        <v>2530</v>
      </c>
      <c r="K184" s="14">
        <f t="shared" si="211"/>
        <v>2660</v>
      </c>
      <c r="L184" s="114">
        <f t="shared" si="203"/>
        <v>5.1383399209486171</v>
      </c>
      <c r="M184" s="14">
        <f t="shared" si="212"/>
        <v>13881</v>
      </c>
      <c r="N184" s="14">
        <f t="shared" si="212"/>
        <v>13756</v>
      </c>
      <c r="O184" s="114">
        <f t="shared" si="204"/>
        <v>-0.90051149052661916</v>
      </c>
      <c r="P184" s="115">
        <f>(N184/N$184)*100</f>
        <v>100</v>
      </c>
      <c r="Q184" s="14">
        <f t="shared" si="213"/>
        <v>5151298</v>
      </c>
      <c r="R184" s="14">
        <f t="shared" si="213"/>
        <v>5588610</v>
      </c>
      <c r="S184" s="114">
        <f t="shared" si="205"/>
        <v>8.4893554983617729</v>
      </c>
      <c r="T184" s="14">
        <f t="shared" si="214"/>
        <v>36880181</v>
      </c>
      <c r="U184" s="14">
        <f t="shared" si="214"/>
        <v>37240767</v>
      </c>
      <c r="V184" s="114">
        <f t="shared" si="206"/>
        <v>0.97772296724899477</v>
      </c>
      <c r="W184" s="115">
        <f>(U184/U$184)*100</f>
        <v>100</v>
      </c>
      <c r="X184" s="11">
        <f t="shared" si="215"/>
        <v>111278.7106282079</v>
      </c>
      <c r="Y184" s="11">
        <f t="shared" si="215"/>
        <v>165941.38478363026</v>
      </c>
      <c r="Z184" s="114">
        <f t="shared" si="207"/>
        <v>49.122310859671288</v>
      </c>
      <c r="AA184" s="11">
        <f t="shared" si="216"/>
        <v>952478.7133425537</v>
      </c>
      <c r="AB184" s="11">
        <f t="shared" si="216"/>
        <v>1183769.8000002974</v>
      </c>
      <c r="AC184" s="114">
        <f t="shared" si="208"/>
        <v>24.283071465825095</v>
      </c>
      <c r="AD184" s="115">
        <f>(AB184/AB$184)*100</f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1561A-F3F9-4F0C-8613-FF20EF2B8EEA}"/>
</file>

<file path=customXml/itemProps2.xml><?xml version="1.0" encoding="utf-8"?>
<ds:datastoreItem xmlns:ds="http://schemas.openxmlformats.org/officeDocument/2006/customXml" ds:itemID="{0CA3342C-0D1D-489D-AA1F-28F04E6B282E}"/>
</file>

<file path=customXml/itemProps3.xml><?xml version="1.0" encoding="utf-8"?>
<ds:datastoreItem xmlns:ds="http://schemas.openxmlformats.org/officeDocument/2006/customXml" ds:itemID="{E9B011DA-B89F-44B6-9C5D-7212B6A6E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31st October' 2021</vt:lpstr>
      <vt:lpstr>'FYP as at 31st March, 2018_TEMP'!Print_Area</vt:lpstr>
      <vt:lpstr>'FYP as at 31st March, 2018_TEMP'!Print_Titles</vt:lpstr>
      <vt:lpstr>'FYP as at 31st October'' 2021'!Print_Titles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2021-11-08T04:29:44Z</cp:lastPrinted>
  <dcterms:created xsi:type="dcterms:W3CDTF">2002-04-18T04:47:59Z</dcterms:created>
  <dcterms:modified xsi:type="dcterms:W3CDTF">2021-11-08T10:09:01Z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