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fe Oct, 20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0">'Life Oct, 2010'!$A$1:$K$130</definedName>
    <definedName name="_xlnm.Print_Titles" localSheetId="0">'Life Oct, 2010'!$2:$3</definedName>
  </definedNames>
  <calcPr fullCalcOnLoad="1"/>
</workbook>
</file>

<file path=xl/sharedStrings.xml><?xml version="1.0" encoding="utf-8"?>
<sst xmlns="http://schemas.openxmlformats.org/spreadsheetml/2006/main" count="143" uniqueCount="41">
  <si>
    <t>First Year Premium of Life Insurers for the Period ended October, 2010</t>
  </si>
  <si>
    <t>(`crore)</t>
  </si>
  <si>
    <t>Sl No.</t>
  </si>
  <si>
    <t>Insurer</t>
  </si>
  <si>
    <t xml:space="preserve">Premium  </t>
  </si>
  <si>
    <t>No. of Policies / Schemes</t>
  </si>
  <si>
    <t>No. of lives covered under Group Schemes</t>
  </si>
  <si>
    <t>October, 10</t>
  </si>
  <si>
    <t>Upto October, 10</t>
  </si>
  <si>
    <t>Upto October, 09</t>
  </si>
  <si>
    <t>Bajaj Allianz</t>
  </si>
  <si>
    <t>Individual Single Premium</t>
  </si>
  <si>
    <t>Individual Non-Single Premium</t>
  </si>
  <si>
    <t>Group Single Premium</t>
  </si>
  <si>
    <t>Group Non-Single Premium</t>
  </si>
  <si>
    <t>ING Vysya</t>
  </si>
  <si>
    <t>Reliance Life</t>
  </si>
  <si>
    <t>SBI Life</t>
  </si>
  <si>
    <t>Tata AIG</t>
  </si>
  <si>
    <t>HDFC Standard</t>
  </si>
  <si>
    <t>ICICI Prudential</t>
  </si>
  <si>
    <t>Birla Sunlife</t>
  </si>
  <si>
    <t>Aviva</t>
  </si>
  <si>
    <t>Kotak Mahindra Old Mutual</t>
  </si>
  <si>
    <t>Max New York</t>
  </si>
  <si>
    <t>Met Life</t>
  </si>
  <si>
    <t>Sahara Life</t>
  </si>
  <si>
    <t>Shriram Life</t>
  </si>
  <si>
    <t>Bharti Axa Life</t>
  </si>
  <si>
    <t>Future Generali Life</t>
  </si>
  <si>
    <t>IDBI Fortis Life</t>
  </si>
  <si>
    <t>Canara HSBC OBC Life</t>
  </si>
  <si>
    <t>Aegon Religare</t>
  </si>
  <si>
    <t>DLF Pramerica</t>
  </si>
  <si>
    <t xml:space="preserve">Star Union Dai-ichi </t>
  </si>
  <si>
    <t>IndiaFirst #</t>
  </si>
  <si>
    <t>Private Total</t>
  </si>
  <si>
    <t>LIC</t>
  </si>
  <si>
    <t>Grand Total</t>
  </si>
  <si>
    <t>Note:  1.Cumulative premium / No.of  policies upto the month is net of cancellations which may occur during the free look period.</t>
  </si>
  <si>
    <t xml:space="preserve">          2. Compiled on the basis of data submitted by the Insurance companies</t>
  </si>
</sst>
</file>

<file path=xl/styles.xml><?xml version="1.0" encoding="utf-8"?>
<styleSheet xmlns="http://schemas.openxmlformats.org/spreadsheetml/2006/main">
  <numFmts count="54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0.0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0"/>
    <numFmt numFmtId="196" formatCode="[$-409]dddd\,\ mmmm\ dd\,\ yyyy"/>
    <numFmt numFmtId="197" formatCode="[$-409]d\-mmm\-yyyy;@"/>
    <numFmt numFmtId="198" formatCode="0.0000000"/>
    <numFmt numFmtId="199" formatCode="0.000000"/>
    <numFmt numFmtId="200" formatCode="0.00000"/>
    <numFmt numFmtId="201" formatCode="[$-409]dd\-mmm\-yy;@"/>
    <numFmt numFmtId="202" formatCode="0.0%"/>
    <numFmt numFmtId="203" formatCode="_-* #,##0.000_-;\-* #,##0.000_-;_-* &quot;-&quot;??_-;_-@_-"/>
    <numFmt numFmtId="204" formatCode="_-* #,##0.0000_-;\-* #,##0.0000_-;_-* &quot;-&quot;??_-;_-@_-"/>
    <numFmt numFmtId="205" formatCode="0.000000000"/>
    <numFmt numFmtId="206" formatCode="0.00000000"/>
    <numFmt numFmtId="207" formatCode="0_);\(0\)"/>
    <numFmt numFmtId="208" formatCode="_(* #,##0_);_(* \(#,##0\);_(* &quot;-&quot;??_);_(@_)"/>
    <numFmt numFmtId="209" formatCode="[$€-2]\ #,##0.00_);[Red]\([$€-2]\ #,##0.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Century Gothic"/>
      <family val="2"/>
    </font>
    <font>
      <sz val="10"/>
      <name val="Century Gothic"/>
      <family val="2"/>
    </font>
    <font>
      <sz val="10"/>
      <name val="Rupee Foradian"/>
      <family val="2"/>
    </font>
    <font>
      <sz val="11"/>
      <name val="Century Gothic"/>
      <family val="2"/>
    </font>
    <font>
      <b/>
      <sz val="10"/>
      <name val="Century"/>
      <family val="1"/>
    </font>
    <font>
      <sz val="10"/>
      <name val="Century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24" applyFont="1" applyAlignment="1" quotePrefix="1">
      <alignment horizontal="left"/>
    </xf>
    <xf numFmtId="0" fontId="4" fillId="0" borderId="0" xfId="24" applyFont="1" applyAlignment="1">
      <alignment/>
    </xf>
    <xf numFmtId="1" fontId="4" fillId="0" borderId="0" xfId="24" applyNumberFormat="1" applyFont="1" applyAlignment="1">
      <alignment/>
    </xf>
    <xf numFmtId="0" fontId="5" fillId="0" borderId="0" xfId="24" applyFont="1" applyAlignment="1">
      <alignment horizontal="right"/>
    </xf>
    <xf numFmtId="0" fontId="6" fillId="0" borderId="0" xfId="24" applyFont="1" applyAlignment="1">
      <alignment/>
    </xf>
    <xf numFmtId="0" fontId="4" fillId="0" borderId="1" xfId="24" applyFont="1" applyBorder="1" applyAlignment="1">
      <alignment horizontal="center" vertical="center"/>
    </xf>
    <xf numFmtId="0" fontId="4" fillId="0" borderId="1" xfId="24" applyFont="1" applyBorder="1" applyAlignment="1" quotePrefix="1">
      <alignment horizontal="center" vertical="center"/>
    </xf>
    <xf numFmtId="0" fontId="0" fillId="0" borderId="0" xfId="24" applyAlignment="1">
      <alignment/>
    </xf>
    <xf numFmtId="0" fontId="4" fillId="0" borderId="2" xfId="24" applyFont="1" applyBorder="1" applyAlignment="1">
      <alignment horizontal="center"/>
    </xf>
    <xf numFmtId="0" fontId="3" fillId="0" borderId="3" xfId="24" applyFont="1" applyBorder="1" applyAlignment="1">
      <alignment/>
    </xf>
    <xf numFmtId="2" fontId="7" fillId="0" borderId="3" xfId="24" applyNumberFormat="1" applyFont="1" applyBorder="1" applyAlignment="1">
      <alignment/>
    </xf>
    <xf numFmtId="2" fontId="7" fillId="0" borderId="3" xfId="24" applyNumberFormat="1" applyFont="1" applyFill="1" applyBorder="1" applyAlignment="1">
      <alignment/>
    </xf>
    <xf numFmtId="1" fontId="7" fillId="0" borderId="3" xfId="24" applyNumberFormat="1" applyFont="1" applyBorder="1" applyAlignment="1">
      <alignment/>
    </xf>
    <xf numFmtId="0" fontId="4" fillId="0" borderId="4" xfId="24" applyFont="1" applyBorder="1" applyAlignment="1">
      <alignment horizontal="center"/>
    </xf>
    <xf numFmtId="0" fontId="4" fillId="0" borderId="5" xfId="24" applyFont="1" applyBorder="1" applyAlignment="1">
      <alignment/>
    </xf>
    <xf numFmtId="2" fontId="8" fillId="0" borderId="5" xfId="24" applyNumberFormat="1" applyFont="1" applyBorder="1" applyAlignment="1">
      <alignment/>
    </xf>
    <xf numFmtId="1" fontId="8" fillId="0" borderId="5" xfId="24" applyNumberFormat="1" applyFont="1" applyBorder="1" applyAlignment="1">
      <alignment/>
    </xf>
    <xf numFmtId="0" fontId="3" fillId="0" borderId="5" xfId="24" applyFont="1" applyBorder="1" applyAlignment="1">
      <alignment/>
    </xf>
    <xf numFmtId="2" fontId="7" fillId="0" borderId="5" xfId="24" applyNumberFormat="1" applyFont="1" applyBorder="1" applyAlignment="1">
      <alignment/>
    </xf>
    <xf numFmtId="1" fontId="7" fillId="0" borderId="5" xfId="24" applyNumberFormat="1" applyFont="1" applyBorder="1" applyAlignment="1">
      <alignment/>
    </xf>
    <xf numFmtId="2" fontId="8" fillId="0" borderId="5" xfId="16" applyNumberFormat="1" applyFont="1" applyBorder="1" applyAlignment="1">
      <alignment/>
    </xf>
    <xf numFmtId="1" fontId="8" fillId="0" borderId="5" xfId="16" applyNumberFormat="1" applyFont="1" applyBorder="1" applyAlignment="1">
      <alignment/>
    </xf>
    <xf numFmtId="0" fontId="3" fillId="0" borderId="5" xfId="24" applyFont="1" applyBorder="1" applyAlignment="1" quotePrefix="1">
      <alignment horizontal="left"/>
    </xf>
    <xf numFmtId="2" fontId="8" fillId="0" borderId="5" xfId="24" applyNumberFormat="1" applyFont="1" applyBorder="1" applyAlignment="1">
      <alignment horizontal="right"/>
    </xf>
    <xf numFmtId="1" fontId="8" fillId="0" borderId="5" xfId="24" applyNumberFormat="1" applyFont="1" applyBorder="1" applyAlignment="1">
      <alignment horizontal="right"/>
    </xf>
    <xf numFmtId="0" fontId="4" fillId="0" borderId="6" xfId="24" applyFont="1" applyBorder="1" applyAlignment="1">
      <alignment horizontal="center"/>
    </xf>
    <xf numFmtId="0" fontId="4" fillId="0" borderId="7" xfId="24" applyFont="1" applyBorder="1" applyAlignment="1">
      <alignment/>
    </xf>
    <xf numFmtId="2" fontId="8" fillId="0" borderId="7" xfId="24" applyNumberFormat="1" applyFont="1" applyBorder="1" applyAlignment="1">
      <alignment/>
    </xf>
    <xf numFmtId="1" fontId="8" fillId="0" borderId="7" xfId="24" applyNumberFormat="1" applyFont="1" applyBorder="1" applyAlignment="1">
      <alignment/>
    </xf>
    <xf numFmtId="0" fontId="0" fillId="0" borderId="0" xfId="24" applyBorder="1" applyAlignment="1">
      <alignment/>
    </xf>
    <xf numFmtId="0" fontId="0" fillId="0" borderId="5" xfId="24" applyBorder="1" applyAlignment="1">
      <alignment/>
    </xf>
    <xf numFmtId="2" fontId="8" fillId="0" borderId="5" xfId="24" applyNumberFormat="1" applyFont="1" applyFill="1" applyBorder="1" applyAlignment="1">
      <alignment/>
    </xf>
    <xf numFmtId="1" fontId="8" fillId="0" borderId="5" xfId="24" applyNumberFormat="1" applyFont="1" applyFill="1" applyBorder="1" applyAlignment="1">
      <alignment/>
    </xf>
    <xf numFmtId="2" fontId="8" fillId="0" borderId="7" xfId="24" applyNumberFormat="1" applyFont="1" applyFill="1" applyBorder="1" applyAlignment="1">
      <alignment/>
    </xf>
    <xf numFmtId="0" fontId="0" fillId="0" borderId="8" xfId="24" applyBorder="1" applyAlignment="1">
      <alignment/>
    </xf>
    <xf numFmtId="0" fontId="4" fillId="0" borderId="9" xfId="24" applyFont="1" applyBorder="1" applyAlignment="1">
      <alignment horizontal="center"/>
    </xf>
    <xf numFmtId="0" fontId="4" fillId="0" borderId="3" xfId="24" applyFont="1" applyBorder="1" applyAlignment="1">
      <alignment/>
    </xf>
    <xf numFmtId="2" fontId="8" fillId="0" borderId="3" xfId="24" applyNumberFormat="1" applyFont="1" applyBorder="1" applyAlignment="1">
      <alignment/>
    </xf>
    <xf numFmtId="2" fontId="8" fillId="0" borderId="3" xfId="24" applyNumberFormat="1" applyFont="1" applyFill="1" applyBorder="1" applyAlignment="1">
      <alignment/>
    </xf>
    <xf numFmtId="1" fontId="8" fillId="0" borderId="3" xfId="24" applyNumberFormat="1" applyFont="1" applyBorder="1" applyAlignment="1">
      <alignment/>
    </xf>
    <xf numFmtId="1" fontId="8" fillId="0" borderId="3" xfId="24" applyNumberFormat="1" applyFont="1" applyFill="1" applyBorder="1" applyAlignment="1">
      <alignment/>
    </xf>
    <xf numFmtId="1" fontId="8" fillId="0" borderId="7" xfId="24" applyNumberFormat="1" applyFont="1" applyFill="1" applyBorder="1" applyAlignment="1">
      <alignment/>
    </xf>
    <xf numFmtId="0" fontId="3" fillId="0" borderId="10" xfId="24" applyFont="1" applyBorder="1" applyAlignment="1">
      <alignment/>
    </xf>
    <xf numFmtId="2" fontId="8" fillId="0" borderId="10" xfId="24" applyNumberFormat="1" applyFont="1" applyFill="1" applyBorder="1" applyAlignment="1">
      <alignment/>
    </xf>
    <xf numFmtId="1" fontId="8" fillId="0" borderId="10" xfId="24" applyNumberFormat="1" applyFont="1" applyBorder="1" applyAlignment="1">
      <alignment/>
    </xf>
    <xf numFmtId="0" fontId="3" fillId="0" borderId="5" xfId="22" applyFont="1" applyBorder="1" applyAlignment="1">
      <alignment/>
    </xf>
    <xf numFmtId="0" fontId="4" fillId="0" borderId="10" xfId="24" applyFont="1" applyBorder="1" applyAlignment="1">
      <alignment/>
    </xf>
    <xf numFmtId="2" fontId="8" fillId="0" borderId="10" xfId="24" applyNumberFormat="1" applyFont="1" applyBorder="1" applyAlignment="1">
      <alignment/>
    </xf>
    <xf numFmtId="0" fontId="0" fillId="0" borderId="1" xfId="24" applyBorder="1" applyAlignment="1">
      <alignment/>
    </xf>
    <xf numFmtId="0" fontId="4" fillId="0" borderId="11" xfId="24" applyFont="1" applyFill="1" applyBorder="1" applyAlignment="1">
      <alignment/>
    </xf>
    <xf numFmtId="0" fontId="3" fillId="0" borderId="12" xfId="24" applyFont="1" applyFill="1" applyBorder="1" applyAlignment="1">
      <alignment/>
    </xf>
    <xf numFmtId="2" fontId="7" fillId="0" borderId="12" xfId="24" applyNumberFormat="1" applyFont="1" applyFill="1" applyBorder="1" applyAlignment="1">
      <alignment/>
    </xf>
    <xf numFmtId="1" fontId="7" fillId="0" borderId="12" xfId="24" applyNumberFormat="1" applyFont="1" applyFill="1" applyBorder="1" applyAlignment="1">
      <alignment/>
    </xf>
    <xf numFmtId="1" fontId="7" fillId="0" borderId="3" xfId="24" applyNumberFormat="1" applyFont="1" applyFill="1" applyBorder="1" applyAlignment="1">
      <alignment/>
    </xf>
    <xf numFmtId="0" fontId="0" fillId="0" borderId="0" xfId="24" applyFill="1" applyAlignment="1">
      <alignment/>
    </xf>
    <xf numFmtId="0" fontId="3" fillId="0" borderId="4" xfId="24" applyFont="1" applyFill="1" applyBorder="1" applyAlignment="1">
      <alignment/>
    </xf>
    <xf numFmtId="0" fontId="3" fillId="0" borderId="5" xfId="24" applyFont="1" applyFill="1" applyBorder="1" applyAlignment="1">
      <alignment/>
    </xf>
    <xf numFmtId="0" fontId="3" fillId="0" borderId="13" xfId="24" applyFont="1" applyFill="1" applyBorder="1" applyAlignment="1">
      <alignment/>
    </xf>
    <xf numFmtId="0" fontId="3" fillId="0" borderId="1" xfId="24" applyFont="1" applyFill="1" applyBorder="1" applyAlignment="1">
      <alignment/>
    </xf>
    <xf numFmtId="0" fontId="4" fillId="0" borderId="11" xfId="24" applyFont="1" applyFill="1" applyBorder="1" applyAlignment="1">
      <alignment horizontal="center"/>
    </xf>
    <xf numFmtId="2" fontId="7" fillId="0" borderId="12" xfId="24" applyNumberFormat="1" applyFont="1" applyBorder="1" applyAlignment="1">
      <alignment/>
    </xf>
    <xf numFmtId="0" fontId="4" fillId="0" borderId="4" xfId="24" applyFont="1" applyFill="1" applyBorder="1" applyAlignment="1">
      <alignment/>
    </xf>
    <xf numFmtId="0" fontId="4" fillId="0" borderId="5" xfId="24" applyFont="1" applyFill="1" applyBorder="1" applyAlignment="1">
      <alignment/>
    </xf>
    <xf numFmtId="1" fontId="8" fillId="0" borderId="5" xfId="23" applyNumberFormat="1" applyFont="1" applyBorder="1" applyAlignment="1">
      <alignment/>
    </xf>
    <xf numFmtId="0" fontId="4" fillId="0" borderId="13" xfId="24" applyFont="1" applyFill="1" applyBorder="1" applyAlignment="1">
      <alignment/>
    </xf>
    <xf numFmtId="0" fontId="4" fillId="0" borderId="1" xfId="24" applyFont="1" applyFill="1" applyBorder="1" applyAlignment="1">
      <alignment/>
    </xf>
    <xf numFmtId="2" fontId="8" fillId="0" borderId="1" xfId="24" applyNumberFormat="1" applyFont="1" applyBorder="1" applyAlignment="1">
      <alignment/>
    </xf>
    <xf numFmtId="1" fontId="8" fillId="0" borderId="1" xfId="24" applyNumberFormat="1" applyFont="1" applyFill="1" applyBorder="1" applyAlignment="1">
      <alignment/>
    </xf>
    <xf numFmtId="1" fontId="8" fillId="0" borderId="1" xfId="23" applyNumberFormat="1" applyFont="1" applyBorder="1" applyAlignment="1">
      <alignment/>
    </xf>
    <xf numFmtId="0" fontId="4" fillId="0" borderId="2" xfId="24" applyFont="1" applyFill="1" applyBorder="1" applyAlignment="1">
      <alignment/>
    </xf>
    <xf numFmtId="0" fontId="3" fillId="0" borderId="3" xfId="24" applyFont="1" applyFill="1" applyBorder="1" applyAlignment="1">
      <alignment/>
    </xf>
    <xf numFmtId="2" fontId="7" fillId="0" borderId="10" xfId="24" applyNumberFormat="1" applyFont="1" applyFill="1" applyBorder="1" applyAlignment="1">
      <alignment/>
    </xf>
    <xf numFmtId="1" fontId="7" fillId="0" borderId="10" xfId="24" applyNumberFormat="1" applyFont="1" applyFill="1" applyBorder="1" applyAlignment="1">
      <alignment/>
    </xf>
    <xf numFmtId="0" fontId="0" fillId="0" borderId="4" xfId="24" applyFont="1" applyFill="1" applyBorder="1" applyAlignment="1">
      <alignment/>
    </xf>
    <xf numFmtId="2" fontId="7" fillId="0" borderId="5" xfId="24" applyNumberFormat="1" applyFont="1" applyFill="1" applyBorder="1" applyAlignment="1">
      <alignment/>
    </xf>
    <xf numFmtId="1" fontId="7" fillId="0" borderId="5" xfId="24" applyNumberFormat="1" applyFont="1" applyFill="1" applyBorder="1" applyAlignment="1">
      <alignment/>
    </xf>
    <xf numFmtId="0" fontId="0" fillId="0" borderId="13" xfId="24" applyFont="1" applyFill="1" applyBorder="1" applyAlignment="1">
      <alignment/>
    </xf>
    <xf numFmtId="2" fontId="7" fillId="0" borderId="1" xfId="24" applyNumberFormat="1" applyFont="1" applyFill="1" applyBorder="1" applyAlignment="1">
      <alignment/>
    </xf>
    <xf numFmtId="1" fontId="7" fillId="0" borderId="1" xfId="24" applyNumberFormat="1" applyFont="1" applyFill="1" applyBorder="1" applyAlignment="1">
      <alignment/>
    </xf>
    <xf numFmtId="0" fontId="0" fillId="0" borderId="0" xfId="24" applyFont="1" applyAlignment="1">
      <alignment/>
    </xf>
    <xf numFmtId="0" fontId="4" fillId="0" borderId="0" xfId="22" applyFont="1" applyBorder="1" applyAlignment="1">
      <alignment/>
    </xf>
    <xf numFmtId="2" fontId="0" fillId="0" borderId="0" xfId="24" applyNumberFormat="1" applyAlignment="1">
      <alignment/>
    </xf>
    <xf numFmtId="1" fontId="0" fillId="0" borderId="0" xfId="24" applyNumberFormat="1" applyAlignment="1">
      <alignment/>
    </xf>
    <xf numFmtId="0" fontId="4" fillId="0" borderId="0" xfId="22" applyFont="1" applyBorder="1" applyAlignment="1">
      <alignment horizontal="left"/>
    </xf>
    <xf numFmtId="0" fontId="3" fillId="0" borderId="12" xfId="24" applyFont="1" applyBorder="1" applyAlignment="1">
      <alignment horizontal="center" vertical="center" wrapText="1"/>
    </xf>
    <xf numFmtId="0" fontId="3" fillId="0" borderId="14" xfId="24" applyFont="1" applyBorder="1" applyAlignment="1">
      <alignment horizontal="center" vertical="center" wrapText="1"/>
    </xf>
    <xf numFmtId="0" fontId="3" fillId="0" borderId="12" xfId="24" applyFont="1" applyBorder="1" applyAlignment="1">
      <alignment horizontal="center" vertical="center"/>
    </xf>
    <xf numFmtId="0" fontId="3" fillId="0" borderId="1" xfId="24" applyFont="1" applyBorder="1" applyAlignment="1">
      <alignment horizontal="center" vertical="center"/>
    </xf>
    <xf numFmtId="0" fontId="3" fillId="0" borderId="11" xfId="24" applyFont="1" applyBorder="1" applyAlignment="1">
      <alignment horizontal="center" vertical="center"/>
    </xf>
    <xf numFmtId="0" fontId="3" fillId="0" borderId="13" xfId="24" applyFont="1" applyBorder="1" applyAlignment="1">
      <alignment horizontal="center" vertical="center"/>
    </xf>
    <xf numFmtId="0" fontId="3" fillId="0" borderId="12" xfId="24" applyFont="1" applyBorder="1" applyAlignment="1" quotePrefix="1">
      <alignment horizontal="center" vertical="center" wrapText="1"/>
    </xf>
  </cellXfs>
  <cellStyles count="11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companywise Month" xfId="22"/>
    <cellStyle name="Normal_companywise Month;" xfId="23"/>
    <cellStyle name="Normal_Consolidation-OCT' 2010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OCT'%202010\LIFE\AEGON%20RELIGAR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OCT'%202010\LIFE\CANARA%20HSB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OCT'%202010\LIFE\SBI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OCT'%202010\LIFE\INDIAFIRS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OCT'%202010\LIFE\AVIV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OCT'%202010\LIFE\TATA%20AIG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OCT'%202010\LIFE\BAJAJ%20ALLIANZ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OCT'%202010\LIFE\FUTURE%20GENERALI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OCT'%202010\LIFE\METLIFE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OCT'%202010\LIFE\HDFC%20STANDARD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OCT'%202010\LIFE\DLF%20PRAMERI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OCT'%202010\LIFE\BIRLA%20SUNLIFE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OCT'%202010\LIFE\MAXNEWYORK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OCT'%202010\LIFE\STAR%20UNION%20DAI-ICHI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OCT'%202010\LIFE\RELIANCE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OCT'%202010\LIFE\LI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OCT'%202010\LIFE\BHARTI%20AX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OCT'%202010\LIFE\ICICI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OCT'%202010\LIFE\SHRIRA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OCT'%202010\LIFE\ING%20VYSY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OCT'%202010\LIFE\KOTA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OCT'%202010\LIFE\IDBI%20FEDER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OCT'%202010\LIFE\SAHA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S)"/>
      <sheetName val="GSP(R)"/>
      <sheetName val="GNSP"/>
      <sheetName val="GNSP(R)"/>
      <sheetName val="GNSP(S)"/>
      <sheetName val="NEWPRODUCTS"/>
    </sheetNames>
    <sheetDataSet>
      <sheetData sheetId="0">
        <row r="56">
          <cell r="C56">
            <v>8.042240000000056</v>
          </cell>
          <cell r="D56">
            <v>416.57040960000006</v>
          </cell>
          <cell r="E56">
            <v>37</v>
          </cell>
          <cell r="F56">
            <v>359</v>
          </cell>
        </row>
      </sheetData>
      <sheetData sheetId="3">
        <row r="56">
          <cell r="C56">
            <v>1582.2488270999972</v>
          </cell>
          <cell r="D56">
            <v>10511.8845802</v>
          </cell>
          <cell r="E56">
            <v>6627</v>
          </cell>
          <cell r="F56">
            <v>35583</v>
          </cell>
        </row>
      </sheetData>
      <sheetData sheetId="6">
        <row r="76">
          <cell r="C76">
            <v>1.1662893999999995</v>
          </cell>
          <cell r="D76">
            <v>31.815161200000002</v>
          </cell>
          <cell r="E76">
            <v>0</v>
          </cell>
          <cell r="F76">
            <v>1</v>
          </cell>
          <cell r="G76">
            <v>26</v>
          </cell>
          <cell r="H76">
            <v>712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11.25</v>
          </cell>
          <cell r="D56">
            <v>545.5048400000001</v>
          </cell>
          <cell r="E56">
            <v>2</v>
          </cell>
          <cell r="F56">
            <v>257</v>
          </cell>
        </row>
      </sheetData>
      <sheetData sheetId="3">
        <row r="56">
          <cell r="C56">
            <v>3027.038046200057</v>
          </cell>
          <cell r="D56">
            <v>37822.83207860156</v>
          </cell>
          <cell r="E56">
            <v>3884</v>
          </cell>
          <cell r="F56">
            <v>58088</v>
          </cell>
        </row>
      </sheetData>
      <sheetData sheetId="6">
        <row r="76">
          <cell r="C76">
            <v>113.4468</v>
          </cell>
          <cell r="D76">
            <v>1209.6368</v>
          </cell>
          <cell r="E76">
            <v>0</v>
          </cell>
          <cell r="F76">
            <v>0</v>
          </cell>
          <cell r="G76">
            <v>605</v>
          </cell>
          <cell r="H76">
            <v>7260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10118.161307899994</v>
          </cell>
          <cell r="D56">
            <v>60669.73250750001</v>
          </cell>
          <cell r="E56">
            <v>9265</v>
          </cell>
          <cell r="F56">
            <v>58533</v>
          </cell>
        </row>
      </sheetData>
      <sheetData sheetId="3">
        <row r="56">
          <cell r="C56">
            <v>10922.728505000003</v>
          </cell>
          <cell r="D56">
            <v>156842.08113949976</v>
          </cell>
          <cell r="E56">
            <v>29609</v>
          </cell>
          <cell r="F56">
            <v>391958</v>
          </cell>
        </row>
      </sheetData>
      <sheetData sheetId="6">
        <row r="76">
          <cell r="C76">
            <v>10533.411767700003</v>
          </cell>
          <cell r="D76">
            <v>112749.80659990001</v>
          </cell>
          <cell r="E76">
            <v>7</v>
          </cell>
          <cell r="F76">
            <v>73</v>
          </cell>
          <cell r="G76">
            <v>3365</v>
          </cell>
          <cell r="H76">
            <v>207543</v>
          </cell>
        </row>
      </sheetData>
      <sheetData sheetId="9">
        <row r="76">
          <cell r="C76">
            <v>5281.9808017000005</v>
          </cell>
          <cell r="D76">
            <v>23770.945573100013</v>
          </cell>
          <cell r="E76">
            <v>0</v>
          </cell>
          <cell r="F76">
            <v>31</v>
          </cell>
          <cell r="G76">
            <v>101254</v>
          </cell>
          <cell r="H76">
            <v>404932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1959.7140499999996</v>
          </cell>
          <cell r="D56">
            <v>11684.15</v>
          </cell>
          <cell r="E56">
            <v>1100</v>
          </cell>
          <cell r="F56">
            <v>8578</v>
          </cell>
        </row>
      </sheetData>
      <sheetData sheetId="3">
        <row r="56">
          <cell r="C56">
            <v>1407.743027300001</v>
          </cell>
          <cell r="D56">
            <v>14919.829999999998</v>
          </cell>
          <cell r="E56">
            <v>5583</v>
          </cell>
          <cell r="F56">
            <v>51601</v>
          </cell>
        </row>
      </sheetData>
      <sheetData sheetId="6">
        <row r="76">
          <cell r="C76">
            <v>115.44999999999999</v>
          </cell>
          <cell r="D76">
            <v>422.85326929999997</v>
          </cell>
          <cell r="E76">
            <v>4</v>
          </cell>
          <cell r="F76">
            <v>7</v>
          </cell>
          <cell r="G76">
            <v>977</v>
          </cell>
          <cell r="H76">
            <v>3602</v>
          </cell>
        </row>
      </sheetData>
      <sheetData sheetId="9">
        <row r="76">
          <cell r="C76">
            <v>12.8368708</v>
          </cell>
          <cell r="D76">
            <v>58.18</v>
          </cell>
          <cell r="E76">
            <v>5</v>
          </cell>
          <cell r="F76">
            <v>8</v>
          </cell>
          <cell r="G76">
            <v>10356</v>
          </cell>
          <cell r="H76">
            <v>40953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24.68999999999993</v>
          </cell>
          <cell r="D56">
            <v>1767.08</v>
          </cell>
          <cell r="E56">
            <v>3</v>
          </cell>
          <cell r="F56">
            <v>1216</v>
          </cell>
        </row>
      </sheetData>
      <sheetData sheetId="3">
        <row r="56">
          <cell r="C56">
            <v>3605.57</v>
          </cell>
          <cell r="D56">
            <v>32020.880000000005</v>
          </cell>
          <cell r="E56">
            <v>13756</v>
          </cell>
          <cell r="F56">
            <v>108658</v>
          </cell>
        </row>
      </sheetData>
      <sheetData sheetId="6">
        <row r="76">
          <cell r="C76">
            <v>4.92077</v>
          </cell>
          <cell r="D76">
            <v>32.01</v>
          </cell>
          <cell r="E76">
            <v>0</v>
          </cell>
          <cell r="F76">
            <v>2</v>
          </cell>
          <cell r="G76">
            <v>287</v>
          </cell>
          <cell r="H76">
            <v>1930</v>
          </cell>
        </row>
      </sheetData>
      <sheetData sheetId="9">
        <row r="76">
          <cell r="C76">
            <v>461.9359094</v>
          </cell>
          <cell r="D76">
            <v>3097.7123826999996</v>
          </cell>
          <cell r="E76">
            <v>19</v>
          </cell>
          <cell r="F76">
            <v>87</v>
          </cell>
          <cell r="G76">
            <v>284468</v>
          </cell>
          <cell r="H76">
            <v>1470648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1128.61392</v>
          </cell>
          <cell r="D56">
            <v>11541.705780000002</v>
          </cell>
          <cell r="E56">
            <v>1157</v>
          </cell>
          <cell r="F56">
            <v>14580</v>
          </cell>
        </row>
      </sheetData>
      <sheetData sheetId="3">
        <row r="56">
          <cell r="C56">
            <v>6143.185649999999</v>
          </cell>
          <cell r="D56">
            <v>48925.6764614</v>
          </cell>
          <cell r="E56">
            <v>44144</v>
          </cell>
          <cell r="F56">
            <v>311435</v>
          </cell>
        </row>
      </sheetData>
      <sheetData sheetId="6">
        <row r="76">
          <cell r="C76">
            <v>350.1385666</v>
          </cell>
          <cell r="D76">
            <v>1820.0562038000005</v>
          </cell>
          <cell r="E76">
            <v>1</v>
          </cell>
          <cell r="F76">
            <v>7</v>
          </cell>
          <cell r="G76">
            <v>7133</v>
          </cell>
          <cell r="H76">
            <v>34592</v>
          </cell>
        </row>
      </sheetData>
      <sheetData sheetId="9">
        <row r="76">
          <cell r="C76">
            <v>217.3529896</v>
          </cell>
          <cell r="D76">
            <v>8127.844486212965</v>
          </cell>
          <cell r="E76">
            <v>3</v>
          </cell>
          <cell r="F76">
            <v>48</v>
          </cell>
          <cell r="G76">
            <v>66969</v>
          </cell>
          <cell r="H76">
            <v>210415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4983.868380000001</v>
          </cell>
          <cell r="D56">
            <v>40324.7822103</v>
          </cell>
          <cell r="E56">
            <v>7082</v>
          </cell>
          <cell r="F56">
            <v>52863</v>
          </cell>
        </row>
      </sheetData>
      <sheetData sheetId="3">
        <row r="56">
          <cell r="C56">
            <v>12037.55824</v>
          </cell>
          <cell r="D56">
            <v>105119.649795</v>
          </cell>
          <cell r="E56">
            <v>98942</v>
          </cell>
          <cell r="F56">
            <v>788587</v>
          </cell>
        </row>
      </sheetData>
      <sheetData sheetId="6">
        <row r="76">
          <cell r="C76">
            <v>2294.0417995093876</v>
          </cell>
          <cell r="D76">
            <v>6740.602315449717</v>
          </cell>
          <cell r="E76">
            <v>9</v>
          </cell>
          <cell r="F76">
            <v>31</v>
          </cell>
          <cell r="G76">
            <v>13555</v>
          </cell>
          <cell r="H76">
            <v>67810</v>
          </cell>
        </row>
      </sheetData>
      <sheetData sheetId="9">
        <row r="76">
          <cell r="C76">
            <v>4387.53642455931</v>
          </cell>
          <cell r="D76">
            <v>22574.962672492376</v>
          </cell>
          <cell r="E76">
            <v>113</v>
          </cell>
          <cell r="F76">
            <v>931</v>
          </cell>
          <cell r="G76">
            <v>2004973</v>
          </cell>
          <cell r="H76">
            <v>12484767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97.87101</v>
          </cell>
          <cell r="D56">
            <v>636.47341</v>
          </cell>
          <cell r="E56">
            <v>105</v>
          </cell>
          <cell r="F56">
            <v>668</v>
          </cell>
        </row>
      </sheetData>
      <sheetData sheetId="3">
        <row r="56">
          <cell r="C56">
            <v>3141.0391000000004</v>
          </cell>
          <cell r="D56">
            <v>18559.5390442</v>
          </cell>
          <cell r="E56">
            <v>38176</v>
          </cell>
          <cell r="F56">
            <v>168636</v>
          </cell>
        </row>
      </sheetData>
      <sheetData sheetId="6">
        <row r="76">
          <cell r="C76">
            <v>0</v>
          </cell>
          <cell r="D76">
            <v>9.6779695</v>
          </cell>
          <cell r="E76">
            <v>0</v>
          </cell>
          <cell r="F76">
            <v>1</v>
          </cell>
          <cell r="G76">
            <v>0</v>
          </cell>
          <cell r="H76">
            <v>2241</v>
          </cell>
        </row>
      </sheetData>
      <sheetData sheetId="9">
        <row r="76">
          <cell r="C76">
            <v>554.1865978999989</v>
          </cell>
          <cell r="D76">
            <v>1737.3656636432956</v>
          </cell>
          <cell r="E76">
            <v>4</v>
          </cell>
          <cell r="F76">
            <v>48</v>
          </cell>
          <cell r="G76">
            <v>7248</v>
          </cell>
          <cell r="H76">
            <v>1965938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144.6738</v>
          </cell>
          <cell r="D56">
            <v>5428.659476299999</v>
          </cell>
          <cell r="E56">
            <v>36</v>
          </cell>
          <cell r="F56">
            <v>7267</v>
          </cell>
        </row>
      </sheetData>
      <sheetData sheetId="3">
        <row r="56">
          <cell r="C56">
            <v>3017.2836666000003</v>
          </cell>
          <cell r="D56">
            <v>26226.2358797</v>
          </cell>
          <cell r="E56">
            <v>11616</v>
          </cell>
          <cell r="F56">
            <v>88828</v>
          </cell>
        </row>
      </sheetData>
      <sheetData sheetId="6">
        <row r="76">
          <cell r="C76">
            <v>38.9850323</v>
          </cell>
          <cell r="D76">
            <v>752.2547744999999</v>
          </cell>
          <cell r="E76">
            <v>1</v>
          </cell>
          <cell r="F76">
            <v>3</v>
          </cell>
          <cell r="G76">
            <v>650</v>
          </cell>
          <cell r="H76">
            <v>4527</v>
          </cell>
        </row>
      </sheetData>
      <sheetData sheetId="9">
        <row r="76">
          <cell r="C76">
            <v>245.07762659147005</v>
          </cell>
          <cell r="D76">
            <v>1761.3368804914703</v>
          </cell>
          <cell r="E76">
            <v>14</v>
          </cell>
          <cell r="F76">
            <v>194</v>
          </cell>
          <cell r="G76">
            <v>107571</v>
          </cell>
          <cell r="H76">
            <v>1482685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508.8962649999997</v>
          </cell>
          <cell r="D56">
            <v>6445.1716727</v>
          </cell>
          <cell r="E56">
            <v>51619</v>
          </cell>
          <cell r="F56">
            <v>86082</v>
          </cell>
        </row>
      </sheetData>
      <sheetData sheetId="3">
        <row r="56">
          <cell r="C56">
            <v>19413.40297640001</v>
          </cell>
          <cell r="D56">
            <v>158105.4236967</v>
          </cell>
          <cell r="E56">
            <v>42817</v>
          </cell>
          <cell r="F56">
            <v>333853</v>
          </cell>
        </row>
      </sheetData>
      <sheetData sheetId="6">
        <row r="76">
          <cell r="C76">
            <v>55.3633772</v>
          </cell>
          <cell r="D76">
            <v>401.69213680000007</v>
          </cell>
          <cell r="E76">
            <v>24</v>
          </cell>
          <cell r="F76">
            <v>108</v>
          </cell>
          <cell r="G76">
            <v>42841</v>
          </cell>
          <cell r="H76">
            <v>130184</v>
          </cell>
        </row>
      </sheetData>
      <sheetData sheetId="9">
        <row r="76">
          <cell r="C76">
            <v>2273.733091</v>
          </cell>
          <cell r="D76">
            <v>20926.815608700002</v>
          </cell>
          <cell r="E76">
            <v>0</v>
          </cell>
          <cell r="F76">
            <v>31</v>
          </cell>
          <cell r="G76">
            <v>582</v>
          </cell>
          <cell r="H76">
            <v>228804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0.16999999999999998</v>
          </cell>
          <cell r="D56">
            <v>80.24646</v>
          </cell>
          <cell r="E56">
            <v>0</v>
          </cell>
          <cell r="F56">
            <v>110</v>
          </cell>
        </row>
      </sheetData>
      <sheetData sheetId="3">
        <row r="56">
          <cell r="C56">
            <v>543.7465199999999</v>
          </cell>
          <cell r="D56">
            <v>3967.0374100000004</v>
          </cell>
          <cell r="E56">
            <v>2973</v>
          </cell>
          <cell r="F56">
            <v>17725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72.79059790679335</v>
          </cell>
          <cell r="D56">
            <v>728.6800259053933</v>
          </cell>
          <cell r="E56">
            <v>19</v>
          </cell>
          <cell r="F56">
            <v>26340</v>
          </cell>
        </row>
      </sheetData>
      <sheetData sheetId="3">
        <row r="56">
          <cell r="C56">
            <v>9893.751986800002</v>
          </cell>
          <cell r="D56">
            <v>95463.6286512</v>
          </cell>
          <cell r="E56">
            <v>52081</v>
          </cell>
          <cell r="F56">
            <v>673859</v>
          </cell>
        </row>
      </sheetData>
      <sheetData sheetId="6">
        <row r="76">
          <cell r="C76">
            <v>57.32625010000001</v>
          </cell>
          <cell r="D76">
            <v>319.3092074675684</v>
          </cell>
          <cell r="E76">
            <v>0</v>
          </cell>
          <cell r="F76">
            <v>2</v>
          </cell>
          <cell r="G76">
            <v>105</v>
          </cell>
          <cell r="H76">
            <v>752</v>
          </cell>
        </row>
      </sheetData>
      <sheetData sheetId="9">
        <row r="76">
          <cell r="C76">
            <v>1966.1550845</v>
          </cell>
          <cell r="D76">
            <v>20723.17512249889</v>
          </cell>
          <cell r="E76">
            <v>15</v>
          </cell>
          <cell r="F76">
            <v>127</v>
          </cell>
          <cell r="G76">
            <v>22009</v>
          </cell>
          <cell r="H76">
            <v>322130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NSP"/>
      <sheetName val="GSP"/>
      <sheetName val="GNSP"/>
      <sheetName val="GNSP(S)"/>
      <sheetName val="ISP(R)"/>
      <sheetName val="ISP(S)"/>
      <sheetName val="INSP(R)"/>
      <sheetName val="INSP(S)"/>
      <sheetName val="GSP(R)"/>
      <sheetName val="GSP(S)"/>
      <sheetName val="GNSP(R)"/>
      <sheetName val="NEWPRODUCTS"/>
    </sheetNames>
    <sheetDataSet>
      <sheetData sheetId="0">
        <row r="56">
          <cell r="C56">
            <v>1777.1006423999997</v>
          </cell>
          <cell r="D56">
            <v>11813.5620647</v>
          </cell>
          <cell r="E56">
            <v>50</v>
          </cell>
          <cell r="F56">
            <v>904</v>
          </cell>
        </row>
      </sheetData>
      <sheetData sheetId="1">
        <row r="56">
          <cell r="C56">
            <v>11963.799916600012</v>
          </cell>
          <cell r="D56">
            <v>93530.5796869</v>
          </cell>
          <cell r="E56">
            <v>60421</v>
          </cell>
          <cell r="F56">
            <v>469316</v>
          </cell>
        </row>
      </sheetData>
      <sheetData sheetId="2">
        <row r="76">
          <cell r="C76">
            <v>618.7205038999999</v>
          </cell>
          <cell r="D76">
            <v>1623.1286752</v>
          </cell>
          <cell r="E76">
            <v>4</v>
          </cell>
          <cell r="F76">
            <v>26</v>
          </cell>
          <cell r="G76">
            <v>12513</v>
          </cell>
          <cell r="H76">
            <v>1184953</v>
          </cell>
        </row>
      </sheetData>
      <sheetData sheetId="3">
        <row r="76">
          <cell r="C76">
            <v>561.1208054999997</v>
          </cell>
          <cell r="D76">
            <v>4882.0424719</v>
          </cell>
          <cell r="E76">
            <v>35</v>
          </cell>
          <cell r="F76">
            <v>480</v>
          </cell>
          <cell r="G76">
            <v>-1785686</v>
          </cell>
          <cell r="H76">
            <v>4136317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COMPLIANCE CERTIFICATE "/>
    </sheetNames>
    <sheetDataSet>
      <sheetData sheetId="0">
        <row r="56">
          <cell r="C56">
            <v>1586.63362</v>
          </cell>
          <cell r="D56">
            <v>12620.401209299998</v>
          </cell>
          <cell r="E56">
            <v>1087</v>
          </cell>
          <cell r="F56">
            <v>8213</v>
          </cell>
        </row>
      </sheetData>
      <sheetData sheetId="3">
        <row r="56">
          <cell r="C56">
            <v>1157.6785748000002</v>
          </cell>
          <cell r="D56">
            <v>10525.3806314</v>
          </cell>
          <cell r="E56">
            <v>4396</v>
          </cell>
          <cell r="F56">
            <v>36155</v>
          </cell>
        </row>
      </sheetData>
      <sheetData sheetId="6">
        <row r="76">
          <cell r="C76">
            <v>542.677883056935</v>
          </cell>
          <cell r="D76">
            <v>2518.4688320002715</v>
          </cell>
          <cell r="E76">
            <v>0</v>
          </cell>
          <cell r="F76">
            <v>0</v>
          </cell>
          <cell r="G76">
            <v>3199</v>
          </cell>
          <cell r="H76">
            <v>14460</v>
          </cell>
        </row>
      </sheetData>
      <sheetData sheetId="9">
        <row r="76">
          <cell r="C76">
            <v>19.132741311569415</v>
          </cell>
          <cell r="D76">
            <v>304.806125220347</v>
          </cell>
          <cell r="E76">
            <v>6</v>
          </cell>
          <cell r="F76">
            <v>35</v>
          </cell>
          <cell r="G76">
            <v>32699</v>
          </cell>
          <cell r="H76">
            <v>110832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6810.671200000002</v>
          </cell>
          <cell r="D56">
            <v>22011.679233000003</v>
          </cell>
          <cell r="E56">
            <v>8643</v>
          </cell>
          <cell r="F56">
            <v>31940</v>
          </cell>
        </row>
      </sheetData>
      <sheetData sheetId="3">
        <row r="56">
          <cell r="C56">
            <v>13878.109502099991</v>
          </cell>
          <cell r="D56">
            <v>129897.48284870003</v>
          </cell>
          <cell r="E56">
            <v>127147</v>
          </cell>
          <cell r="F56">
            <v>1213578</v>
          </cell>
        </row>
      </sheetData>
      <sheetData sheetId="6">
        <row r="76">
          <cell r="C76">
            <v>109.98140270905722</v>
          </cell>
          <cell r="D76">
            <v>1892.3357216210518</v>
          </cell>
          <cell r="E76">
            <v>8</v>
          </cell>
          <cell r="F76">
            <v>121</v>
          </cell>
          <cell r="G76">
            <v>5553</v>
          </cell>
          <cell r="H76">
            <v>438543</v>
          </cell>
        </row>
      </sheetData>
      <sheetData sheetId="9">
        <row r="76">
          <cell r="C76">
            <v>107.26472967923279</v>
          </cell>
          <cell r="D76">
            <v>8112.334662447188</v>
          </cell>
          <cell r="E76">
            <v>10</v>
          </cell>
          <cell r="F76">
            <v>90</v>
          </cell>
          <cell r="G76">
            <v>28654</v>
          </cell>
          <cell r="H76">
            <v>95946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171615.75000000006</v>
          </cell>
          <cell r="D56">
            <v>1863085.8099999998</v>
          </cell>
          <cell r="E56">
            <v>292600</v>
          </cell>
          <cell r="F56">
            <v>3056105</v>
          </cell>
        </row>
      </sheetData>
      <sheetData sheetId="3">
        <row r="56">
          <cell r="C56">
            <v>170408.11000000002</v>
          </cell>
          <cell r="D56">
            <v>1182978.56</v>
          </cell>
          <cell r="E56">
            <v>1984296.857143012</v>
          </cell>
          <cell r="F56">
            <v>13728135.857143013</v>
          </cell>
        </row>
      </sheetData>
      <sheetData sheetId="6">
        <row r="76">
          <cell r="C76">
            <v>131673.0192</v>
          </cell>
          <cell r="D76">
            <v>1217699.5492000002</v>
          </cell>
          <cell r="E76">
            <v>1614</v>
          </cell>
          <cell r="F76">
            <v>11756</v>
          </cell>
          <cell r="G76">
            <v>3041595</v>
          </cell>
          <cell r="H76">
            <v>16331355</v>
          </cell>
        </row>
      </sheetData>
      <sheetData sheetId="9">
        <row r="76">
          <cell r="C76">
            <v>17885.359999999953</v>
          </cell>
          <cell r="D76">
            <v>796937.44</v>
          </cell>
          <cell r="E76">
            <v>62</v>
          </cell>
          <cell r="F76">
            <v>402</v>
          </cell>
          <cell r="G76">
            <v>5481</v>
          </cell>
          <cell r="H76">
            <v>759904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4.107974818676337</v>
          </cell>
          <cell r="D56">
            <v>347.33396191757635</v>
          </cell>
          <cell r="E56">
            <v>126</v>
          </cell>
          <cell r="F56">
            <v>2441</v>
          </cell>
        </row>
      </sheetData>
      <sheetData sheetId="3">
        <row r="56">
          <cell r="C56">
            <v>1773.872207610516</v>
          </cell>
          <cell r="D56">
            <v>20267.855198285222</v>
          </cell>
          <cell r="E56">
            <v>12438</v>
          </cell>
          <cell r="F56">
            <v>87710</v>
          </cell>
        </row>
      </sheetData>
      <sheetData sheetId="6">
        <row r="76">
          <cell r="C76">
            <v>190.5551434</v>
          </cell>
          <cell r="D76">
            <v>1102.8005293379</v>
          </cell>
          <cell r="E76">
            <v>0</v>
          </cell>
          <cell r="F76">
            <v>0</v>
          </cell>
          <cell r="G76">
            <v>779</v>
          </cell>
          <cell r="H76">
            <v>6167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S)"/>
      <sheetName val="GSP(R)"/>
      <sheetName val="GNSP"/>
      <sheetName val="GNSP(R)"/>
      <sheetName val="GNSP(S)"/>
      <sheetName val="NEWPRODUCTS"/>
    </sheetNames>
    <sheetDataSet>
      <sheetData sheetId="0">
        <row r="56">
          <cell r="C56">
            <v>42918.39905569999</v>
          </cell>
          <cell r="D56">
            <v>53758.6809327</v>
          </cell>
          <cell r="E56">
            <v>26212</v>
          </cell>
          <cell r="F56">
            <v>33058</v>
          </cell>
        </row>
      </sheetData>
      <sheetData sheetId="3">
        <row r="56">
          <cell r="C56">
            <v>9114.28429810001</v>
          </cell>
          <cell r="D56">
            <v>244757.03312759998</v>
          </cell>
          <cell r="E56">
            <v>40392</v>
          </cell>
          <cell r="F56">
            <v>730577</v>
          </cell>
        </row>
      </sheetData>
      <sheetData sheetId="6">
        <row r="76">
          <cell r="C76">
            <v>3478.2685189</v>
          </cell>
          <cell r="D76">
            <v>13537.728998300001</v>
          </cell>
          <cell r="E76">
            <v>10</v>
          </cell>
          <cell r="F76">
            <v>87</v>
          </cell>
          <cell r="G76">
            <v>125327</v>
          </cell>
          <cell r="H76">
            <v>1287726</v>
          </cell>
        </row>
      </sheetData>
      <sheetData sheetId="9">
        <row r="76">
          <cell r="C76">
            <v>7005.259758100001</v>
          </cell>
          <cell r="D76">
            <v>52016.57008800001</v>
          </cell>
          <cell r="E76">
            <v>2</v>
          </cell>
          <cell r="F76">
            <v>29</v>
          </cell>
          <cell r="G76">
            <v>9575</v>
          </cell>
          <cell r="H76">
            <v>388759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 "/>
      <sheetName val="GSP(R) "/>
      <sheetName val="GSP(S)"/>
      <sheetName val="GNSP "/>
      <sheetName val="GNSP(R) "/>
      <sheetName val="GNSP(S)"/>
      <sheetName val="NEWPRODUCTS"/>
    </sheetNames>
    <sheetDataSet>
      <sheetData sheetId="0">
        <row r="56">
          <cell r="C56">
            <v>2012.75</v>
          </cell>
          <cell r="D56">
            <v>14567.74</v>
          </cell>
          <cell r="E56">
            <v>2730</v>
          </cell>
          <cell r="F56">
            <v>16678</v>
          </cell>
        </row>
      </sheetData>
      <sheetData sheetId="3">
        <row r="56">
          <cell r="C56">
            <v>260.35</v>
          </cell>
          <cell r="D56">
            <v>11151.05</v>
          </cell>
          <cell r="E56">
            <v>2330</v>
          </cell>
          <cell r="F56">
            <v>49035</v>
          </cell>
        </row>
      </sheetData>
      <sheetData sheetId="6">
        <row r="76">
          <cell r="C76">
            <v>908.71044</v>
          </cell>
          <cell r="D76">
            <v>3896.84942</v>
          </cell>
          <cell r="E76">
            <v>0</v>
          </cell>
          <cell r="F76">
            <v>0</v>
          </cell>
          <cell r="G76">
            <v>37024</v>
          </cell>
          <cell r="H76">
            <v>168406</v>
          </cell>
        </row>
      </sheetData>
      <sheetData sheetId="9">
        <row r="76">
          <cell r="C76">
            <v>16.49893</v>
          </cell>
          <cell r="D76">
            <v>354.23833</v>
          </cell>
          <cell r="E76">
            <v>1</v>
          </cell>
          <cell r="F76">
            <v>5</v>
          </cell>
          <cell r="G76">
            <v>16379</v>
          </cell>
          <cell r="H76">
            <v>374781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180.89672510000003</v>
          </cell>
          <cell r="D56">
            <v>316.67815160000004</v>
          </cell>
          <cell r="E56">
            <v>298</v>
          </cell>
          <cell r="F56">
            <v>520</v>
          </cell>
        </row>
      </sheetData>
      <sheetData sheetId="3">
        <row r="56">
          <cell r="C56">
            <v>4761.6543829</v>
          </cell>
          <cell r="D56">
            <v>31550.5100174</v>
          </cell>
          <cell r="E56">
            <v>19211</v>
          </cell>
          <cell r="F56">
            <v>129963</v>
          </cell>
        </row>
      </sheetData>
      <sheetData sheetId="6">
        <row r="76">
          <cell r="C76">
            <v>56.8473887</v>
          </cell>
          <cell r="D76">
            <v>523.1111577</v>
          </cell>
          <cell r="E76">
            <v>0</v>
          </cell>
          <cell r="F76">
            <v>0</v>
          </cell>
          <cell r="G76">
            <v>101</v>
          </cell>
          <cell r="H76">
            <v>1003</v>
          </cell>
        </row>
      </sheetData>
      <sheetData sheetId="9">
        <row r="76">
          <cell r="C76">
            <v>0</v>
          </cell>
          <cell r="D76">
            <v>21.43032</v>
          </cell>
          <cell r="E76">
            <v>0</v>
          </cell>
          <cell r="F76">
            <v>0</v>
          </cell>
          <cell r="G76">
            <v>0</v>
          </cell>
          <cell r="H76">
            <v>138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29.262819999999998</v>
          </cell>
          <cell r="D56">
            <v>2995.0976499999997</v>
          </cell>
          <cell r="E56">
            <v>87</v>
          </cell>
          <cell r="F56">
            <v>3060</v>
          </cell>
        </row>
      </sheetData>
      <sheetData sheetId="3">
        <row r="56">
          <cell r="C56">
            <v>3323.4304871</v>
          </cell>
          <cell r="D56">
            <v>42581.1588974</v>
          </cell>
          <cell r="E56">
            <v>14230</v>
          </cell>
          <cell r="F56">
            <v>145496</v>
          </cell>
        </row>
      </sheetData>
      <sheetData sheetId="6">
        <row r="76">
          <cell r="C76">
            <v>942.6547815478544</v>
          </cell>
          <cell r="D76">
            <v>5754.0242019477355</v>
          </cell>
          <cell r="E76">
            <v>0</v>
          </cell>
          <cell r="F76">
            <v>2</v>
          </cell>
          <cell r="G76">
            <v>55274</v>
          </cell>
          <cell r="H76">
            <v>254856</v>
          </cell>
        </row>
      </sheetData>
      <sheetData sheetId="9">
        <row r="76">
          <cell r="C76">
            <v>718.3598369233664</v>
          </cell>
          <cell r="D76">
            <v>7458.38630090247</v>
          </cell>
          <cell r="E76">
            <v>54</v>
          </cell>
          <cell r="F76">
            <v>420</v>
          </cell>
          <cell r="G76">
            <v>127045</v>
          </cell>
          <cell r="H76">
            <v>928672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1373.155912</v>
          </cell>
          <cell r="D56">
            <v>7443.741716</v>
          </cell>
          <cell r="E56">
            <v>1389</v>
          </cell>
          <cell r="F56">
            <v>9355</v>
          </cell>
        </row>
      </sheetData>
      <sheetData sheetId="3">
        <row r="56">
          <cell r="C56">
            <v>1597.1370598</v>
          </cell>
          <cell r="D56">
            <v>15182.543875800002</v>
          </cell>
          <cell r="E56">
            <v>7120</v>
          </cell>
          <cell r="F56">
            <v>50875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69.13066280000001</v>
          </cell>
          <cell r="D76">
            <v>146.7323091</v>
          </cell>
          <cell r="E76">
            <v>3</v>
          </cell>
          <cell r="F76">
            <v>11</v>
          </cell>
          <cell r="G76">
            <v>70061</v>
          </cell>
          <cell r="H76">
            <v>371852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</sheetNames>
    <sheetDataSet>
      <sheetData sheetId="0">
        <row r="56">
          <cell r="C56">
            <v>198.685</v>
          </cell>
          <cell r="D56">
            <v>2066.7535000000003</v>
          </cell>
          <cell r="E56">
            <v>361</v>
          </cell>
          <cell r="F56">
            <v>4806</v>
          </cell>
        </row>
      </sheetData>
      <sheetData sheetId="3">
        <row r="56">
          <cell r="C56">
            <v>201.76002</v>
          </cell>
          <cell r="D56">
            <v>2538.9731597000005</v>
          </cell>
          <cell r="E56">
            <v>2870</v>
          </cell>
          <cell r="F56">
            <v>28926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2"/>
  <sheetViews>
    <sheetView tabSelected="1" zoomScale="120" zoomScaleNormal="120" workbookViewId="0" topLeftCell="A1">
      <pane xSplit="2" ySplit="3" topLeftCell="C4" activePane="bottomRight" state="frozen"/>
      <selection pane="topLeft" activeCell="O99" sqref="O99"/>
      <selection pane="topRight" activeCell="O99" sqref="O99"/>
      <selection pane="bottomLeft" activeCell="O99" sqref="O99"/>
      <selection pane="bottomRight" activeCell="B112" sqref="B112"/>
    </sheetView>
  </sheetViews>
  <sheetFormatPr defaultColWidth="9.140625" defaultRowHeight="12.75"/>
  <cols>
    <col min="1" max="1" width="6.421875" style="8" customWidth="1"/>
    <col min="2" max="2" width="30.421875" style="8" bestFit="1" customWidth="1"/>
    <col min="3" max="3" width="13.7109375" style="8" customWidth="1"/>
    <col min="4" max="5" width="19.28125" style="8" bestFit="1" customWidth="1"/>
    <col min="6" max="6" width="14.140625" style="8" bestFit="1" customWidth="1"/>
    <col min="7" max="8" width="19.28125" style="8" bestFit="1" customWidth="1"/>
    <col min="9" max="9" width="14.140625" style="8" bestFit="1" customWidth="1"/>
    <col min="10" max="11" width="19.28125" style="8" bestFit="1" customWidth="1"/>
    <col min="12" max="12" width="12.8515625" style="8" bestFit="1" customWidth="1"/>
    <col min="13" max="13" width="9.7109375" style="8" bestFit="1" customWidth="1"/>
    <col min="14" max="16384" width="9.140625" style="8" customWidth="1"/>
  </cols>
  <sheetData>
    <row r="1" spans="1:11" s="5" customFormat="1" ht="17.25" thickBo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4" t="s">
        <v>1</v>
      </c>
    </row>
    <row r="2" spans="1:11" s="2" customFormat="1" ht="36" customHeight="1">
      <c r="A2" s="89" t="s">
        <v>2</v>
      </c>
      <c r="B2" s="87" t="s">
        <v>3</v>
      </c>
      <c r="C2" s="91" t="s">
        <v>4</v>
      </c>
      <c r="D2" s="91"/>
      <c r="E2" s="91"/>
      <c r="F2" s="91" t="s">
        <v>5</v>
      </c>
      <c r="G2" s="91"/>
      <c r="H2" s="91"/>
      <c r="I2" s="85" t="s">
        <v>6</v>
      </c>
      <c r="J2" s="85"/>
      <c r="K2" s="86"/>
    </row>
    <row r="3" spans="1:11" ht="13.5" customHeight="1" thickBot="1">
      <c r="A3" s="90"/>
      <c r="B3" s="88"/>
      <c r="C3" s="6" t="s">
        <v>7</v>
      </c>
      <c r="D3" s="7" t="s">
        <v>8</v>
      </c>
      <c r="E3" s="7" t="s">
        <v>9</v>
      </c>
      <c r="F3" s="6" t="s">
        <v>7</v>
      </c>
      <c r="G3" s="7" t="s">
        <v>8</v>
      </c>
      <c r="H3" s="7" t="s">
        <v>9</v>
      </c>
      <c r="I3" s="6" t="s">
        <v>7</v>
      </c>
      <c r="J3" s="7" t="s">
        <v>8</v>
      </c>
      <c r="K3" s="7" t="s">
        <v>9</v>
      </c>
    </row>
    <row r="4" spans="1:11" ht="13.5">
      <c r="A4" s="9">
        <v>1</v>
      </c>
      <c r="B4" s="10" t="s">
        <v>10</v>
      </c>
      <c r="C4" s="11"/>
      <c r="D4" s="11"/>
      <c r="E4" s="12"/>
      <c r="F4" s="13"/>
      <c r="G4" s="13"/>
      <c r="H4" s="13"/>
      <c r="I4" s="13"/>
      <c r="J4" s="13"/>
      <c r="K4" s="13"/>
    </row>
    <row r="5" spans="1:11" ht="13.5">
      <c r="A5" s="14"/>
      <c r="B5" s="15" t="s">
        <v>11</v>
      </c>
      <c r="C5" s="16">
        <f>'[15]ISP'!$C$56/100</f>
        <v>49.838683800000005</v>
      </c>
      <c r="D5" s="16">
        <f>'[15]ISP'!$D$56/100</f>
        <v>403.247822103</v>
      </c>
      <c r="E5" s="16">
        <v>157.617757688503</v>
      </c>
      <c r="F5" s="17">
        <f>'[15]ISP'!$E$56</f>
        <v>7082</v>
      </c>
      <c r="G5" s="17">
        <f>'[15]ISP'!$F$56</f>
        <v>52863</v>
      </c>
      <c r="H5" s="17">
        <v>35537</v>
      </c>
      <c r="I5" s="17"/>
      <c r="J5" s="17"/>
      <c r="K5" s="17"/>
    </row>
    <row r="6" spans="1:11" ht="13.5">
      <c r="A6" s="14"/>
      <c r="B6" s="15" t="s">
        <v>12</v>
      </c>
      <c r="C6" s="16">
        <f>'[15]INSP'!$C$56/100</f>
        <v>120.3755824</v>
      </c>
      <c r="D6" s="16">
        <f>'[15]INSP'!$D$56/100</f>
        <v>1051.19649795</v>
      </c>
      <c r="E6" s="16">
        <v>1347.921662114447</v>
      </c>
      <c r="F6" s="17">
        <f>'[15]INSP'!$E$56</f>
        <v>98942</v>
      </c>
      <c r="G6" s="17">
        <f>'[15]INSP'!$F$56</f>
        <v>788587</v>
      </c>
      <c r="H6" s="17">
        <v>984324</v>
      </c>
      <c r="I6" s="17"/>
      <c r="J6" s="17"/>
      <c r="K6" s="17"/>
    </row>
    <row r="7" spans="1:11" ht="13.5">
      <c r="A7" s="14"/>
      <c r="B7" s="15" t="s">
        <v>13</v>
      </c>
      <c r="C7" s="16">
        <f>'[15]GSP'!$C$76/100</f>
        <v>22.940417995093878</v>
      </c>
      <c r="D7" s="16">
        <f>'[15]GSP'!$D$76/100</f>
        <v>67.40602315449718</v>
      </c>
      <c r="E7" s="16">
        <v>30.07208398702639</v>
      </c>
      <c r="F7" s="17">
        <f>'[15]GSP'!$E$76</f>
        <v>9</v>
      </c>
      <c r="G7" s="17">
        <f>'[15]GSP'!$F$76</f>
        <v>31</v>
      </c>
      <c r="H7" s="17">
        <v>7</v>
      </c>
      <c r="I7" s="17">
        <f>'[15]GSP'!$G$76</f>
        <v>13555</v>
      </c>
      <c r="J7" s="17">
        <f>'[15]GSP'!$H$76</f>
        <v>67810</v>
      </c>
      <c r="K7" s="17">
        <v>39486</v>
      </c>
    </row>
    <row r="8" spans="1:11" ht="13.5">
      <c r="A8" s="14"/>
      <c r="B8" s="15" t="s">
        <v>14</v>
      </c>
      <c r="C8" s="16">
        <f>'[15]GNSP'!$C$76/100</f>
        <v>43.8753642455931</v>
      </c>
      <c r="D8" s="16">
        <f>'[15]GNSP'!$D$76/100</f>
        <v>225.74962672492376</v>
      </c>
      <c r="E8" s="16">
        <v>217.00553489080076</v>
      </c>
      <c r="F8" s="17">
        <f>'[15]GNSP'!$E$76</f>
        <v>113</v>
      </c>
      <c r="G8" s="17">
        <f>'[15]GNSP'!$F$76</f>
        <v>931</v>
      </c>
      <c r="H8" s="17">
        <v>411</v>
      </c>
      <c r="I8" s="17">
        <f>'[15]GNSP'!$G$76</f>
        <v>2004973</v>
      </c>
      <c r="J8" s="17">
        <f>'[15]GNSP'!$H$76</f>
        <v>12484767</v>
      </c>
      <c r="K8" s="17">
        <v>9307965</v>
      </c>
    </row>
    <row r="9" spans="1:11" ht="13.5">
      <c r="A9" s="14">
        <v>2</v>
      </c>
      <c r="B9" s="18" t="s">
        <v>15</v>
      </c>
      <c r="C9" s="19"/>
      <c r="D9" s="19"/>
      <c r="E9" s="19"/>
      <c r="F9" s="20"/>
      <c r="G9" s="20"/>
      <c r="H9" s="20"/>
      <c r="I9" s="20"/>
      <c r="J9" s="20"/>
      <c r="K9" s="20"/>
    </row>
    <row r="10" spans="1:11" ht="13.5">
      <c r="A10" s="14"/>
      <c r="B10" s="15" t="s">
        <v>11</v>
      </c>
      <c r="C10" s="16">
        <f>'[6]ISP'!$C$56/100</f>
        <v>1.8089672510000003</v>
      </c>
      <c r="D10" s="16">
        <f>'[6]ISP'!$D$56/100</f>
        <v>3.1667815160000004</v>
      </c>
      <c r="E10" s="16">
        <v>4.636674265</v>
      </c>
      <c r="F10" s="17">
        <f>'[6]ISP'!$E$56</f>
        <v>298</v>
      </c>
      <c r="G10" s="17">
        <f>'[6]ISP'!$F$56</f>
        <v>520</v>
      </c>
      <c r="H10" s="17">
        <v>653</v>
      </c>
      <c r="I10" s="17"/>
      <c r="J10" s="17"/>
      <c r="K10" s="17"/>
    </row>
    <row r="11" spans="1:11" ht="13.5">
      <c r="A11" s="14"/>
      <c r="B11" s="15" t="s">
        <v>12</v>
      </c>
      <c r="C11" s="16">
        <f>'[6]INSP'!$C$56/100</f>
        <v>47.616543829</v>
      </c>
      <c r="D11" s="16">
        <f>'[6]INSP'!$D$56/100</f>
        <v>315.505100174</v>
      </c>
      <c r="E11" s="16">
        <v>333.30584782</v>
      </c>
      <c r="F11" s="17">
        <f>'[6]INSP'!$E$56</f>
        <v>19211</v>
      </c>
      <c r="G11" s="17">
        <f>'[6]INSP'!$F$56</f>
        <v>129963</v>
      </c>
      <c r="H11" s="17">
        <v>155715</v>
      </c>
      <c r="I11" s="17"/>
      <c r="J11" s="17"/>
      <c r="K11" s="17"/>
    </row>
    <row r="12" spans="1:11" ht="13.5">
      <c r="A12" s="14"/>
      <c r="B12" s="15" t="s">
        <v>13</v>
      </c>
      <c r="C12" s="16">
        <f>'[6]GSP'!$C$76/100</f>
        <v>0.568473887</v>
      </c>
      <c r="D12" s="16">
        <f>'[6]GSP'!$D$76/100</f>
        <v>5.231111577</v>
      </c>
      <c r="E12" s="16">
        <v>5.264777036000001</v>
      </c>
      <c r="F12" s="17">
        <f>'[6]GSP'!$E$76</f>
        <v>0</v>
      </c>
      <c r="G12" s="17">
        <f>'[6]GSP'!$F$76</f>
        <v>0</v>
      </c>
      <c r="H12" s="17">
        <v>0</v>
      </c>
      <c r="I12" s="17">
        <f>'[6]GSP'!$G$76</f>
        <v>101</v>
      </c>
      <c r="J12" s="17">
        <f>'[6]GSP'!$H$76</f>
        <v>1003</v>
      </c>
      <c r="K12" s="17">
        <v>1401</v>
      </c>
    </row>
    <row r="13" spans="1:11" ht="13.5">
      <c r="A13" s="14"/>
      <c r="B13" s="15" t="s">
        <v>14</v>
      </c>
      <c r="C13" s="16">
        <f>'[6]GNSP'!$C$76/100</f>
        <v>0</v>
      </c>
      <c r="D13" s="16">
        <f>'[6]GNSP'!$D$76/100</f>
        <v>0.21430319999999997</v>
      </c>
      <c r="E13" s="16">
        <v>0.17118339999999999</v>
      </c>
      <c r="F13" s="17">
        <f>'[6]GNSP'!$E$76</f>
        <v>0</v>
      </c>
      <c r="G13" s="17">
        <f>'[6]GNSP'!$F$76</f>
        <v>0</v>
      </c>
      <c r="H13" s="17">
        <v>0</v>
      </c>
      <c r="I13" s="17">
        <f>'[6]GNSP'!$G$76</f>
        <v>0</v>
      </c>
      <c r="J13" s="17">
        <f>'[6]GNSP'!$H$76</f>
        <v>138</v>
      </c>
      <c r="K13" s="17">
        <v>1843</v>
      </c>
    </row>
    <row r="14" spans="1:11" ht="13.5">
      <c r="A14" s="14">
        <v>3</v>
      </c>
      <c r="B14" s="18" t="s">
        <v>16</v>
      </c>
      <c r="C14" s="19"/>
      <c r="D14" s="19"/>
      <c r="E14" s="19"/>
      <c r="F14" s="20"/>
      <c r="G14" s="20"/>
      <c r="H14" s="20"/>
      <c r="I14" s="20"/>
      <c r="J14" s="20"/>
      <c r="K14" s="20"/>
    </row>
    <row r="15" spans="1:11" ht="13.5">
      <c r="A15" s="14"/>
      <c r="B15" s="15" t="s">
        <v>11</v>
      </c>
      <c r="C15" s="16">
        <f>'[22]ISP'!$C$56/100</f>
        <v>68.10671200000002</v>
      </c>
      <c r="D15" s="16">
        <f>'[22]ISP'!$D$56/100</f>
        <v>220.11679233000004</v>
      </c>
      <c r="E15" s="16">
        <v>80.71789789</v>
      </c>
      <c r="F15" s="17">
        <f>'[22]ISP'!$E$56</f>
        <v>8643</v>
      </c>
      <c r="G15" s="17">
        <f>'[22]ISP'!$F$56</f>
        <v>31940</v>
      </c>
      <c r="H15" s="17">
        <v>15937</v>
      </c>
      <c r="I15" s="17"/>
      <c r="J15" s="17"/>
      <c r="K15" s="17"/>
    </row>
    <row r="16" spans="1:11" ht="13.5">
      <c r="A16" s="14"/>
      <c r="B16" s="15" t="s">
        <v>12</v>
      </c>
      <c r="C16" s="21">
        <f>'[22]INSP'!$C$56/100</f>
        <v>138.7810950209999</v>
      </c>
      <c r="D16" s="21">
        <f>'[22]INSP'!$D$56/100</f>
        <v>1298.9748284870004</v>
      </c>
      <c r="E16" s="21">
        <v>1293.0281117739999</v>
      </c>
      <c r="F16" s="22">
        <f>'[22]INSP'!$E$56</f>
        <v>127147</v>
      </c>
      <c r="G16" s="22">
        <f>'[22]INSP'!$F$56</f>
        <v>1213578</v>
      </c>
      <c r="H16" s="22">
        <v>1062904</v>
      </c>
      <c r="I16" s="22"/>
      <c r="J16" s="22"/>
      <c r="K16" s="22"/>
    </row>
    <row r="17" spans="1:11" ht="13.5">
      <c r="A17" s="14"/>
      <c r="B17" s="15" t="s">
        <v>13</v>
      </c>
      <c r="C17" s="16">
        <f>'[22]GSP'!$C$76/100</f>
        <v>1.0998140270905723</v>
      </c>
      <c r="D17" s="16">
        <f>'[22]GSP'!$D$76/100</f>
        <v>18.92335721621052</v>
      </c>
      <c r="E17" s="16">
        <v>75.6697799821485</v>
      </c>
      <c r="F17" s="17">
        <f>'[22]GSP'!$E$76</f>
        <v>8</v>
      </c>
      <c r="G17" s="17">
        <f>'[22]GSP'!$F$76</f>
        <v>121</v>
      </c>
      <c r="H17" s="17">
        <v>6</v>
      </c>
      <c r="I17" s="17">
        <f>'[22]GSP'!$G$76</f>
        <v>5553</v>
      </c>
      <c r="J17" s="17">
        <f>'[22]GSP'!$H$76</f>
        <v>438543</v>
      </c>
      <c r="K17" s="17">
        <v>-5251</v>
      </c>
    </row>
    <row r="18" spans="1:11" ht="13.5">
      <c r="A18" s="14"/>
      <c r="B18" s="15" t="s">
        <v>14</v>
      </c>
      <c r="C18" s="16">
        <f>'[22]GNSP'!$C$76/100</f>
        <v>1.072647296792328</v>
      </c>
      <c r="D18" s="16">
        <f>'[22]GNSP'!$D$76/100</f>
        <v>81.12334662447188</v>
      </c>
      <c r="E18" s="16">
        <v>50.13143069763744</v>
      </c>
      <c r="F18" s="17">
        <f>'[22]GNSP'!$E$76</f>
        <v>10</v>
      </c>
      <c r="G18" s="17">
        <f>'[22]GNSP'!$F$76</f>
        <v>90</v>
      </c>
      <c r="H18" s="17">
        <v>268</v>
      </c>
      <c r="I18" s="17">
        <f>'[22]GNSP'!$G$76</f>
        <v>28654</v>
      </c>
      <c r="J18" s="17">
        <f>'[22]GNSP'!$H$76</f>
        <v>95946</v>
      </c>
      <c r="K18" s="17">
        <v>571384</v>
      </c>
    </row>
    <row r="19" spans="1:11" ht="13.5">
      <c r="A19" s="14">
        <v>4</v>
      </c>
      <c r="B19" s="18" t="s">
        <v>17</v>
      </c>
      <c r="C19" s="19"/>
      <c r="D19" s="19"/>
      <c r="E19" s="19"/>
      <c r="F19" s="20"/>
      <c r="G19" s="20"/>
      <c r="H19" s="20"/>
      <c r="I19" s="20"/>
      <c r="J19" s="20"/>
      <c r="K19" s="20"/>
    </row>
    <row r="20" spans="1:11" ht="13.5">
      <c r="A20" s="14"/>
      <c r="B20" s="15" t="s">
        <v>11</v>
      </c>
      <c r="C20" s="16">
        <f>'[11]ISP'!$C$56/100</f>
        <v>101.18161307899994</v>
      </c>
      <c r="D20" s="16">
        <f>'[11]ISP'!$D$56/100</f>
        <v>606.6973250750001</v>
      </c>
      <c r="E20" s="16">
        <v>213.06385235400003</v>
      </c>
      <c r="F20" s="17">
        <f>'[11]ISP'!$E$56</f>
        <v>9265</v>
      </c>
      <c r="G20" s="17">
        <f>'[11]ISP'!$F$56</f>
        <v>58533</v>
      </c>
      <c r="H20" s="17">
        <v>37572</v>
      </c>
      <c r="I20" s="17"/>
      <c r="J20" s="17"/>
      <c r="K20" s="17"/>
    </row>
    <row r="21" spans="1:11" ht="13.5">
      <c r="A21" s="14"/>
      <c r="B21" s="15" t="s">
        <v>12</v>
      </c>
      <c r="C21" s="16">
        <f>'[11]INSP'!$C$56/100</f>
        <v>109.22728505000003</v>
      </c>
      <c r="D21" s="16">
        <f>'[11]INSP'!$D$56/100</f>
        <v>1568.4208113949976</v>
      </c>
      <c r="E21" s="16">
        <v>1572.5627740330006</v>
      </c>
      <c r="F21" s="17">
        <f>'[11]INSP'!$E$56</f>
        <v>29609</v>
      </c>
      <c r="G21" s="17">
        <f>'[11]INSP'!$F$56</f>
        <v>391958</v>
      </c>
      <c r="H21" s="17">
        <v>623224</v>
      </c>
      <c r="I21" s="17"/>
      <c r="J21" s="17"/>
      <c r="K21" s="17"/>
    </row>
    <row r="22" spans="1:11" ht="13.5">
      <c r="A22" s="14"/>
      <c r="B22" s="15" t="s">
        <v>13</v>
      </c>
      <c r="C22" s="16">
        <f>'[11]GSP'!$C$76/100</f>
        <v>105.33411767700004</v>
      </c>
      <c r="D22" s="16">
        <f>'[11]GSP'!$D$76/100</f>
        <v>1127.4980659990001</v>
      </c>
      <c r="E22" s="16">
        <v>139.546633999</v>
      </c>
      <c r="F22" s="17">
        <f>'[11]GSP'!$E$76</f>
        <v>7</v>
      </c>
      <c r="G22" s="17">
        <f>'[11]GSP'!$F$76</f>
        <v>73</v>
      </c>
      <c r="H22" s="17">
        <v>1</v>
      </c>
      <c r="I22" s="17">
        <f>'[11]GSP'!$G$76</f>
        <v>3365</v>
      </c>
      <c r="J22" s="17">
        <f>'[11]GSP'!$H$76</f>
        <v>207543</v>
      </c>
      <c r="K22" s="17">
        <v>64964</v>
      </c>
    </row>
    <row r="23" spans="1:11" ht="13.5">
      <c r="A23" s="14"/>
      <c r="B23" s="15" t="s">
        <v>14</v>
      </c>
      <c r="C23" s="16">
        <f>'[11]GNSP'!$C$76/100</f>
        <v>52.81980801700001</v>
      </c>
      <c r="D23" s="16">
        <f>'[11]GNSP'!$D$76/100</f>
        <v>237.70945573100013</v>
      </c>
      <c r="E23" s="16">
        <v>1149.026065158</v>
      </c>
      <c r="F23" s="17">
        <f>'[11]GNSP'!$E$76</f>
        <v>0</v>
      </c>
      <c r="G23" s="17">
        <f>'[11]GNSP'!$F$76</f>
        <v>31</v>
      </c>
      <c r="H23" s="17">
        <v>77</v>
      </c>
      <c r="I23" s="17">
        <f>'[11]GNSP'!$G$76</f>
        <v>101254</v>
      </c>
      <c r="J23" s="17">
        <f>'[11]GNSP'!$H$76</f>
        <v>404932</v>
      </c>
      <c r="K23" s="17">
        <v>779960</v>
      </c>
    </row>
    <row r="24" spans="1:11" ht="13.5">
      <c r="A24" s="14">
        <v>5</v>
      </c>
      <c r="B24" s="18" t="s">
        <v>18</v>
      </c>
      <c r="C24" s="19"/>
      <c r="D24" s="19"/>
      <c r="E24" s="19"/>
      <c r="F24" s="20"/>
      <c r="G24" s="20"/>
      <c r="H24" s="20"/>
      <c r="I24" s="20"/>
      <c r="J24" s="20"/>
      <c r="K24" s="20"/>
    </row>
    <row r="25" spans="1:11" ht="13.5">
      <c r="A25" s="14"/>
      <c r="B25" s="15" t="s">
        <v>11</v>
      </c>
      <c r="C25" s="21">
        <f>'[14]ISP'!$C$56/100</f>
        <v>11.286139200000001</v>
      </c>
      <c r="D25" s="21">
        <f>'[14]ISP'!$D$56/100</f>
        <v>115.41705780000002</v>
      </c>
      <c r="E25" s="21">
        <v>9.402754</v>
      </c>
      <c r="F25" s="22">
        <f>'[14]ISP'!$E$56</f>
        <v>1157</v>
      </c>
      <c r="G25" s="22">
        <f>'[14]ISP'!$F$56</f>
        <v>14580</v>
      </c>
      <c r="H25" s="22">
        <v>2079</v>
      </c>
      <c r="I25" s="22"/>
      <c r="J25" s="22"/>
      <c r="K25" s="22"/>
    </row>
    <row r="26" spans="1:11" ht="13.5">
      <c r="A26" s="14"/>
      <c r="B26" s="15" t="s">
        <v>12</v>
      </c>
      <c r="C26" s="16">
        <f>'[14]INSP'!$C$56/100</f>
        <v>61.431856499999995</v>
      </c>
      <c r="D26" s="16">
        <f>'[14]INSP'!$D$56/100</f>
        <v>489.25676461399996</v>
      </c>
      <c r="E26" s="16">
        <v>522.192589105</v>
      </c>
      <c r="F26" s="17">
        <f>'[14]INSP'!$E$56</f>
        <v>44144</v>
      </c>
      <c r="G26" s="17">
        <f>'[14]INSP'!$F$56</f>
        <v>311435</v>
      </c>
      <c r="H26" s="17">
        <v>384027</v>
      </c>
      <c r="I26" s="17"/>
      <c r="J26" s="17"/>
      <c r="K26" s="17"/>
    </row>
    <row r="27" spans="1:11" ht="13.5">
      <c r="A27" s="14"/>
      <c r="B27" s="15" t="s">
        <v>13</v>
      </c>
      <c r="C27" s="16">
        <f>'[14]GSP'!$C$76/100</f>
        <v>3.501385666</v>
      </c>
      <c r="D27" s="16">
        <f>'[14]GSP'!$D$76/100</f>
        <v>18.200562038000005</v>
      </c>
      <c r="E27" s="16">
        <v>13.780713023999999</v>
      </c>
      <c r="F27" s="17">
        <f>'[14]GSP'!$E$76</f>
        <v>1</v>
      </c>
      <c r="G27" s="17">
        <f>'[14]GSP'!$F$76</f>
        <v>7</v>
      </c>
      <c r="H27" s="17">
        <v>6</v>
      </c>
      <c r="I27" s="17">
        <f>'[14]GSP'!$G$76</f>
        <v>7133</v>
      </c>
      <c r="J27" s="17">
        <f>'[14]GSP'!$H$76</f>
        <v>34592</v>
      </c>
      <c r="K27" s="17">
        <v>22629</v>
      </c>
    </row>
    <row r="28" spans="1:11" ht="13.5">
      <c r="A28" s="14"/>
      <c r="B28" s="15" t="s">
        <v>14</v>
      </c>
      <c r="C28" s="21">
        <f>'[14]GNSP'!$C$76/100</f>
        <v>2.173529896</v>
      </c>
      <c r="D28" s="21">
        <f>'[14]GNSP'!$D$76/100</f>
        <v>81.27844486212966</v>
      </c>
      <c r="E28" s="21">
        <v>70.324109837</v>
      </c>
      <c r="F28" s="22">
        <f>'[14]GNSP'!$E$76</f>
        <v>3</v>
      </c>
      <c r="G28" s="22">
        <f>'[14]GNSP'!$F$76</f>
        <v>48</v>
      </c>
      <c r="H28" s="22">
        <v>41</v>
      </c>
      <c r="I28" s="22">
        <f>'[14]GNSP'!$G$76</f>
        <v>66969</v>
      </c>
      <c r="J28" s="22">
        <f>'[14]GNSP'!$H$76</f>
        <v>210415</v>
      </c>
      <c r="K28" s="22">
        <v>88578</v>
      </c>
    </row>
    <row r="29" spans="1:11" ht="13.5">
      <c r="A29" s="14">
        <v>6</v>
      </c>
      <c r="B29" s="23" t="s">
        <v>19</v>
      </c>
      <c r="C29" s="19"/>
      <c r="D29" s="19"/>
      <c r="E29" s="19"/>
      <c r="F29" s="20"/>
      <c r="G29" s="20"/>
      <c r="H29" s="20"/>
      <c r="I29" s="20"/>
      <c r="J29" s="20"/>
      <c r="K29" s="20"/>
    </row>
    <row r="30" spans="1:11" ht="13.5">
      <c r="A30" s="14"/>
      <c r="B30" s="15" t="s">
        <v>11</v>
      </c>
      <c r="C30" s="16">
        <f>'[18]ISP'!$C$56/100</f>
        <v>5.0889626499999965</v>
      </c>
      <c r="D30" s="16">
        <f>'[18]ISP'!$D$56/100</f>
        <v>64.451716727</v>
      </c>
      <c r="E30" s="16">
        <v>80.0175</v>
      </c>
      <c r="F30" s="17">
        <f>'[18]ISP'!$E$56</f>
        <v>51619</v>
      </c>
      <c r="G30" s="17">
        <f>'[18]ISP'!$F$56</f>
        <v>86082</v>
      </c>
      <c r="H30" s="17">
        <v>246581</v>
      </c>
      <c r="I30" s="17"/>
      <c r="J30" s="17"/>
      <c r="K30" s="17"/>
    </row>
    <row r="31" spans="1:11" ht="13.5">
      <c r="A31" s="14"/>
      <c r="B31" s="15" t="s">
        <v>12</v>
      </c>
      <c r="C31" s="16">
        <f>'[18]INSP'!$C$56/100</f>
        <v>194.1340297640001</v>
      </c>
      <c r="D31" s="16">
        <f>'[18]INSP'!$D$56/100</f>
        <v>1581.054236967</v>
      </c>
      <c r="E31" s="16">
        <v>1157.4312</v>
      </c>
      <c r="F31" s="17">
        <f>'[18]INSP'!$E$56</f>
        <v>42817</v>
      </c>
      <c r="G31" s="17">
        <f>'[18]INSP'!$F$56</f>
        <v>333853</v>
      </c>
      <c r="H31" s="17">
        <v>344757</v>
      </c>
      <c r="I31" s="17"/>
      <c r="J31" s="17"/>
      <c r="K31" s="17"/>
    </row>
    <row r="32" spans="1:11" ht="13.5">
      <c r="A32" s="14"/>
      <c r="B32" s="15" t="s">
        <v>13</v>
      </c>
      <c r="C32" s="21">
        <f>'[18]GSP'!$C$76/100</f>
        <v>0.553633772</v>
      </c>
      <c r="D32" s="21">
        <f>'[18]GSP'!$D$76/100</f>
        <v>4.016921368000001</v>
      </c>
      <c r="E32" s="21">
        <v>131.941833819</v>
      </c>
      <c r="F32" s="22">
        <f>'[18]GSP'!$E$76</f>
        <v>24</v>
      </c>
      <c r="G32" s="22">
        <f>'[18]GSP'!$F$76</f>
        <v>108</v>
      </c>
      <c r="H32" s="22">
        <v>140</v>
      </c>
      <c r="I32" s="22">
        <f>'[18]GSP'!$G$76</f>
        <v>42841</v>
      </c>
      <c r="J32" s="22">
        <f>'[18]GSP'!$H$76</f>
        <v>130184</v>
      </c>
      <c r="K32" s="22">
        <v>222324</v>
      </c>
    </row>
    <row r="33" spans="1:11" ht="13.5">
      <c r="A33" s="14"/>
      <c r="B33" s="15" t="s">
        <v>14</v>
      </c>
      <c r="C33" s="21">
        <f>'[18]GNSP'!$C$76/100</f>
        <v>22.73733091</v>
      </c>
      <c r="D33" s="21">
        <f>'[18]GNSP'!$D$76/100</f>
        <v>209.26815608700002</v>
      </c>
      <c r="E33" s="21">
        <v>24.368199901000004</v>
      </c>
      <c r="F33" s="22">
        <f>'[18]GNSP'!$E$76</f>
        <v>0</v>
      </c>
      <c r="G33" s="22">
        <f>'[18]GNSP'!$F$76</f>
        <v>31</v>
      </c>
      <c r="H33" s="22">
        <v>6</v>
      </c>
      <c r="I33" s="22">
        <f>'[18]GNSP'!$G$76</f>
        <v>582</v>
      </c>
      <c r="J33" s="22">
        <f>'[18]GNSP'!$H$76</f>
        <v>228804</v>
      </c>
      <c r="K33" s="22">
        <v>6436</v>
      </c>
    </row>
    <row r="34" spans="1:11" ht="13.5">
      <c r="A34" s="14">
        <v>7</v>
      </c>
      <c r="B34" s="18" t="s">
        <v>20</v>
      </c>
      <c r="C34" s="19"/>
      <c r="D34" s="19"/>
      <c r="E34" s="19"/>
      <c r="F34" s="20"/>
      <c r="G34" s="20"/>
      <c r="H34" s="20"/>
      <c r="I34" s="20"/>
      <c r="J34" s="20"/>
      <c r="K34" s="20"/>
    </row>
    <row r="35" spans="1:11" ht="13.5">
      <c r="A35" s="14"/>
      <c r="B35" s="15" t="s">
        <v>11</v>
      </c>
      <c r="C35" s="16">
        <f>'[4]ISP'!$C$56/100</f>
        <v>429.1839905569999</v>
      </c>
      <c r="D35" s="21">
        <f>'[4]ISP'!$D$56/100</f>
        <v>537.586809327</v>
      </c>
      <c r="E35" s="21">
        <v>70.428082762</v>
      </c>
      <c r="F35" s="17">
        <f>'[4]ISP'!$E$56</f>
        <v>26212</v>
      </c>
      <c r="G35" s="22">
        <f>'[4]ISP'!$F$56</f>
        <v>33058</v>
      </c>
      <c r="H35" s="22">
        <v>7868</v>
      </c>
      <c r="I35" s="17"/>
      <c r="J35" s="22"/>
      <c r="K35" s="22"/>
    </row>
    <row r="36" spans="1:11" ht="13.5">
      <c r="A36" s="14"/>
      <c r="B36" s="15" t="s">
        <v>12</v>
      </c>
      <c r="C36" s="21">
        <f>'[4]INSP'!$C$56/100</f>
        <v>91.1428429810001</v>
      </c>
      <c r="D36" s="21">
        <f>'[4]INSP'!$D$56/100</f>
        <v>2447.5703312759997</v>
      </c>
      <c r="E36" s="21">
        <v>2034.016065119</v>
      </c>
      <c r="F36" s="22">
        <f>'[4]INSP'!$E$56</f>
        <v>40392</v>
      </c>
      <c r="G36" s="22">
        <f>'[4]INSP'!$F$56</f>
        <v>730577</v>
      </c>
      <c r="H36" s="22">
        <v>944805</v>
      </c>
      <c r="I36" s="22"/>
      <c r="J36" s="22"/>
      <c r="K36" s="22"/>
    </row>
    <row r="37" spans="1:11" ht="13.5">
      <c r="A37" s="14"/>
      <c r="B37" s="15" t="s">
        <v>13</v>
      </c>
      <c r="C37" s="24">
        <f>'[4]GSP'!$C$76/100</f>
        <v>34.782685189</v>
      </c>
      <c r="D37" s="24">
        <f>'[4]GSP'!$D$76/100</f>
        <v>135.377289983</v>
      </c>
      <c r="E37" s="24">
        <v>96.96825419636625</v>
      </c>
      <c r="F37" s="25">
        <f>'[4]GSP'!$E$76</f>
        <v>10</v>
      </c>
      <c r="G37" s="25">
        <f>'[4]GSP'!$F$76</f>
        <v>87</v>
      </c>
      <c r="H37" s="25">
        <v>194</v>
      </c>
      <c r="I37" s="25">
        <f>'[4]GSP'!$G$76</f>
        <v>125327</v>
      </c>
      <c r="J37" s="25">
        <f>'[4]GSP'!$H$76</f>
        <v>1287726</v>
      </c>
      <c r="K37" s="25">
        <v>658101</v>
      </c>
    </row>
    <row r="38" spans="1:11" ht="13.5">
      <c r="A38" s="26"/>
      <c r="B38" s="27" t="s">
        <v>14</v>
      </c>
      <c r="C38" s="28">
        <f>'[4]GNSP'!$C$76/100</f>
        <v>70.05259758100001</v>
      </c>
      <c r="D38" s="28">
        <f>'[4]GNSP'!$D$76/100</f>
        <v>520.16570088</v>
      </c>
      <c r="E38" s="16">
        <v>386.597054355</v>
      </c>
      <c r="F38" s="29">
        <f>'[4]GNSP'!$E$76</f>
        <v>2</v>
      </c>
      <c r="G38" s="29">
        <f>'[4]GNSP'!$F$76</f>
        <v>29</v>
      </c>
      <c r="H38" s="17">
        <v>265</v>
      </c>
      <c r="I38" s="29">
        <f>'[4]GNSP'!$G$76</f>
        <v>9575</v>
      </c>
      <c r="J38" s="29">
        <f>'[4]GNSP'!$H$76</f>
        <v>388759</v>
      </c>
      <c r="K38" s="29">
        <v>417046</v>
      </c>
    </row>
    <row r="39" spans="1:36" s="31" customFormat="1" ht="13.5">
      <c r="A39" s="14">
        <v>8</v>
      </c>
      <c r="B39" s="18" t="s">
        <v>21</v>
      </c>
      <c r="C39" s="19"/>
      <c r="D39" s="19"/>
      <c r="E39" s="19"/>
      <c r="F39" s="20"/>
      <c r="G39" s="20"/>
      <c r="H39" s="20"/>
      <c r="I39" s="20"/>
      <c r="J39" s="20"/>
      <c r="K39" s="20"/>
      <c r="L39" s="30"/>
      <c r="M39" s="30"/>
      <c r="N39" s="30"/>
      <c r="O39" s="8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s="31" customFormat="1" ht="13.5">
      <c r="A40" s="14"/>
      <c r="B40" s="15" t="s">
        <v>11</v>
      </c>
      <c r="C40" s="32">
        <f>'[2]ISP'!$C$56/100</f>
        <v>0.7279059790679335</v>
      </c>
      <c r="D40" s="32">
        <f>'[2]ISP'!$D$56/100</f>
        <v>7.286800259053933</v>
      </c>
      <c r="E40" s="32">
        <v>25.021217921999995</v>
      </c>
      <c r="F40" s="33">
        <f>'[2]ISP'!$E$56</f>
        <v>19</v>
      </c>
      <c r="G40" s="33">
        <f>'[2]ISP'!$F$56</f>
        <v>26340</v>
      </c>
      <c r="H40" s="33">
        <v>63307</v>
      </c>
      <c r="I40" s="33"/>
      <c r="J40" s="33"/>
      <c r="K40" s="33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s="31" customFormat="1" ht="13.5">
      <c r="A41" s="14"/>
      <c r="B41" s="15" t="s">
        <v>12</v>
      </c>
      <c r="C41" s="32">
        <f>'[2]INSP'!$C$56/100</f>
        <v>98.93751986800002</v>
      </c>
      <c r="D41" s="32">
        <f>'[2]INSP'!$D$56/100</f>
        <v>954.636286512</v>
      </c>
      <c r="E41" s="32">
        <v>1141.873551525</v>
      </c>
      <c r="F41" s="33">
        <f>'[2]INSP'!$E$56</f>
        <v>52081</v>
      </c>
      <c r="G41" s="33">
        <f>'[2]INSP'!$F$56</f>
        <v>673859</v>
      </c>
      <c r="H41" s="33">
        <v>838379</v>
      </c>
      <c r="I41" s="33"/>
      <c r="J41" s="33"/>
      <c r="K41" s="33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s="31" customFormat="1" ht="13.5">
      <c r="A42" s="14"/>
      <c r="B42" s="15" t="s">
        <v>13</v>
      </c>
      <c r="C42" s="32">
        <f>'[2]GSP'!$C$76/100</f>
        <v>0.5732625010000001</v>
      </c>
      <c r="D42" s="32">
        <f>'[2]GSP'!$D$76/100</f>
        <v>3.193092074675684</v>
      </c>
      <c r="E42" s="32">
        <v>0.04072758399999996</v>
      </c>
      <c r="F42" s="33">
        <f>'[2]GSP'!$E$76</f>
        <v>0</v>
      </c>
      <c r="G42" s="33">
        <f>'[2]GSP'!$F$76</f>
        <v>2</v>
      </c>
      <c r="H42" s="33">
        <v>0</v>
      </c>
      <c r="I42" s="33">
        <f>'[2]GSP'!$G$76</f>
        <v>105</v>
      </c>
      <c r="J42" s="33">
        <f>'[2]GSP'!$H$76</f>
        <v>752</v>
      </c>
      <c r="K42" s="33">
        <v>668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s="31" customFormat="1" ht="13.5">
      <c r="A43" s="14"/>
      <c r="B43" s="15" t="s">
        <v>14</v>
      </c>
      <c r="C43" s="16">
        <f>'[2]GNSP'!$C$76/100</f>
        <v>19.661550845</v>
      </c>
      <c r="D43" s="16">
        <f>'[2]GNSP'!$D$76/100</f>
        <v>207.2317512249889</v>
      </c>
      <c r="E43" s="16">
        <v>165.523023622</v>
      </c>
      <c r="F43" s="17">
        <f>'[2]GNSP'!$E$76</f>
        <v>15</v>
      </c>
      <c r="G43" s="17">
        <f>'[2]GNSP'!$F$76</f>
        <v>127</v>
      </c>
      <c r="H43" s="17">
        <v>149</v>
      </c>
      <c r="I43" s="17">
        <f>'[2]GNSP'!$G$76</f>
        <v>22009</v>
      </c>
      <c r="J43" s="17">
        <f>'[2]GNSP'!$H$76</f>
        <v>322130</v>
      </c>
      <c r="K43" s="17">
        <v>210989</v>
      </c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11" ht="13.5">
      <c r="A44" s="9">
        <v>9</v>
      </c>
      <c r="B44" s="10" t="s">
        <v>22</v>
      </c>
      <c r="C44" s="11"/>
      <c r="D44" s="11"/>
      <c r="E44" s="19"/>
      <c r="F44" s="13"/>
      <c r="G44" s="13"/>
      <c r="H44" s="20"/>
      <c r="I44" s="13"/>
      <c r="J44" s="13"/>
      <c r="K44" s="13"/>
    </row>
    <row r="45" spans="1:11" ht="13.5">
      <c r="A45" s="14"/>
      <c r="B45" s="15" t="s">
        <v>11</v>
      </c>
      <c r="C45" s="21">
        <f>'[13]ISP'!$C$56/100</f>
        <v>0.24689999999999931</v>
      </c>
      <c r="D45" s="21">
        <f>'[13]ISP'!$D$56/100</f>
        <v>17.6708</v>
      </c>
      <c r="E45" s="21">
        <v>37.8322029</v>
      </c>
      <c r="F45" s="22">
        <f>'[13]ISP'!$E$56</f>
        <v>3</v>
      </c>
      <c r="G45" s="22">
        <f>'[13]ISP'!$F$56</f>
        <v>1216</v>
      </c>
      <c r="H45" s="22">
        <v>4958</v>
      </c>
      <c r="I45" s="22"/>
      <c r="J45" s="22"/>
      <c r="K45" s="22"/>
    </row>
    <row r="46" spans="1:11" ht="13.5">
      <c r="A46" s="14"/>
      <c r="B46" s="15" t="s">
        <v>12</v>
      </c>
      <c r="C46" s="21">
        <f>'[13]INSP'!$C$56/100</f>
        <v>36.0557</v>
      </c>
      <c r="D46" s="21">
        <f>'[13]INSP'!$D$56/100</f>
        <v>320.20880000000005</v>
      </c>
      <c r="E46" s="21">
        <v>306.33604560000003</v>
      </c>
      <c r="F46" s="22">
        <f>'[13]INSP'!$E$56</f>
        <v>13756</v>
      </c>
      <c r="G46" s="22">
        <f>'[13]INSP'!$F$56</f>
        <v>108658</v>
      </c>
      <c r="H46" s="22">
        <v>115169</v>
      </c>
      <c r="I46" s="22"/>
      <c r="J46" s="22"/>
      <c r="K46" s="22"/>
    </row>
    <row r="47" spans="1:11" ht="13.5">
      <c r="A47" s="14"/>
      <c r="B47" s="15" t="s">
        <v>13</v>
      </c>
      <c r="C47" s="21">
        <f>'[13]GSP'!$C$76/100</f>
        <v>0.0492077</v>
      </c>
      <c r="D47" s="21">
        <f>'[13]GSP'!$D$76/100</f>
        <v>0.3201</v>
      </c>
      <c r="E47" s="21">
        <v>0</v>
      </c>
      <c r="F47" s="22">
        <f>'[13]GSP'!$E$76</f>
        <v>0</v>
      </c>
      <c r="G47" s="22">
        <f>'[13]GSP'!$F$76</f>
        <v>2</v>
      </c>
      <c r="H47" s="22">
        <v>0</v>
      </c>
      <c r="I47" s="22">
        <f>'[13]GSP'!$G$76</f>
        <v>287</v>
      </c>
      <c r="J47" s="22">
        <f>'[13]GSP'!$H$76</f>
        <v>1930</v>
      </c>
      <c r="K47" s="22">
        <v>0</v>
      </c>
    </row>
    <row r="48" spans="1:11" ht="13.5">
      <c r="A48" s="14"/>
      <c r="B48" s="15" t="s">
        <v>14</v>
      </c>
      <c r="C48" s="21">
        <f>'[13]GNSP'!$C$76/100</f>
        <v>4.619359094</v>
      </c>
      <c r="D48" s="21">
        <f>'[13]GNSP'!$D$76/100</f>
        <v>30.977123826999996</v>
      </c>
      <c r="E48" s="21">
        <v>21.8430938</v>
      </c>
      <c r="F48" s="22">
        <f>'[13]GNSP'!$E$76</f>
        <v>19</v>
      </c>
      <c r="G48" s="22">
        <f>'[13]GNSP'!$F$76</f>
        <v>87</v>
      </c>
      <c r="H48" s="22">
        <v>63</v>
      </c>
      <c r="I48" s="22">
        <f>'[13]GNSP'!$G$76</f>
        <v>284468</v>
      </c>
      <c r="J48" s="22">
        <f>'[13]GNSP'!$H$76</f>
        <v>1470648</v>
      </c>
      <c r="K48" s="22">
        <v>1100967</v>
      </c>
    </row>
    <row r="49" spans="1:11" ht="13.5">
      <c r="A49" s="14">
        <v>10</v>
      </c>
      <c r="B49" s="18" t="s">
        <v>23</v>
      </c>
      <c r="C49" s="19"/>
      <c r="D49" s="19"/>
      <c r="E49" s="19"/>
      <c r="F49" s="20"/>
      <c r="G49" s="20"/>
      <c r="H49" s="20"/>
      <c r="I49" s="20"/>
      <c r="J49" s="20"/>
      <c r="K49" s="20"/>
    </row>
    <row r="50" spans="1:11" ht="13.5">
      <c r="A50" s="14"/>
      <c r="B50" s="15" t="s">
        <v>11</v>
      </c>
      <c r="C50" s="16">
        <f>'[7]ISP'!$C$56/100</f>
        <v>0.2926282</v>
      </c>
      <c r="D50" s="16">
        <f>'[7]ISP'!$D$56/100</f>
        <v>29.950976499999996</v>
      </c>
      <c r="E50" s="16">
        <v>12.08526435</v>
      </c>
      <c r="F50" s="17">
        <f>'[7]ISP'!$E$56</f>
        <v>87</v>
      </c>
      <c r="G50" s="17">
        <f>'[7]ISP'!$F$56</f>
        <v>3060</v>
      </c>
      <c r="H50" s="17">
        <v>1344</v>
      </c>
      <c r="I50" s="17"/>
      <c r="J50" s="17"/>
      <c r="K50" s="17"/>
    </row>
    <row r="51" spans="1:11" ht="13.5">
      <c r="A51" s="14"/>
      <c r="B51" s="15" t="s">
        <v>12</v>
      </c>
      <c r="C51" s="16">
        <f>'[7]INSP'!$C$56/100</f>
        <v>33.234304871</v>
      </c>
      <c r="D51" s="16">
        <f>'[7]INSP'!$D$56/100</f>
        <v>425.81158897399996</v>
      </c>
      <c r="E51" s="16">
        <v>396.51669711500006</v>
      </c>
      <c r="F51" s="17">
        <f>'[7]INSP'!$E$56</f>
        <v>14230</v>
      </c>
      <c r="G51" s="17">
        <f>'[7]INSP'!$F$56</f>
        <v>145496</v>
      </c>
      <c r="H51" s="17">
        <v>150312</v>
      </c>
      <c r="I51" s="17"/>
      <c r="J51" s="17"/>
      <c r="K51" s="17"/>
    </row>
    <row r="52" spans="1:11" ht="13.5">
      <c r="A52" s="14"/>
      <c r="B52" s="15" t="s">
        <v>13</v>
      </c>
      <c r="C52" s="16">
        <f>'[7]GSP'!$C$76/100</f>
        <v>9.426547815478544</v>
      </c>
      <c r="D52" s="16">
        <f>'[7]GSP'!$D$76/100</f>
        <v>57.540242019477354</v>
      </c>
      <c r="E52" s="16">
        <v>24.594803781377912</v>
      </c>
      <c r="F52" s="17">
        <f>'[7]GSP'!$E$76</f>
        <v>0</v>
      </c>
      <c r="G52" s="17">
        <f>'[7]GSP'!$F$76</f>
        <v>2</v>
      </c>
      <c r="H52" s="17">
        <v>7</v>
      </c>
      <c r="I52" s="17">
        <f>'[7]GSP'!$G$76</f>
        <v>55274</v>
      </c>
      <c r="J52" s="17">
        <f>'[7]GSP'!$H$76</f>
        <v>254856</v>
      </c>
      <c r="K52" s="17">
        <v>74797</v>
      </c>
    </row>
    <row r="53" spans="1:11" ht="13.5">
      <c r="A53" s="14"/>
      <c r="B53" s="15" t="s">
        <v>14</v>
      </c>
      <c r="C53" s="16">
        <f>'[7]GNSP'!$C$76/100</f>
        <v>7.183598369233664</v>
      </c>
      <c r="D53" s="16">
        <f>'[7]GNSP'!$D$76/100</f>
        <v>74.5838630090247</v>
      </c>
      <c r="E53" s="16">
        <v>43.81678553403026</v>
      </c>
      <c r="F53" s="17">
        <f>'[7]GNSP'!$E$76</f>
        <v>54</v>
      </c>
      <c r="G53" s="17">
        <f>'[7]GNSP'!$F$76</f>
        <v>420</v>
      </c>
      <c r="H53" s="17">
        <v>313</v>
      </c>
      <c r="I53" s="17">
        <f>'[7]GNSP'!$G$76</f>
        <v>127045</v>
      </c>
      <c r="J53" s="17">
        <f>'[7]GNSP'!$H$76</f>
        <v>928672</v>
      </c>
      <c r="K53" s="17">
        <v>363996</v>
      </c>
    </row>
    <row r="54" spans="1:11" ht="13.5">
      <c r="A54" s="14">
        <v>11</v>
      </c>
      <c r="B54" s="18" t="s">
        <v>24</v>
      </c>
      <c r="C54" s="19"/>
      <c r="D54" s="19"/>
      <c r="E54" s="19"/>
      <c r="F54" s="20"/>
      <c r="G54" s="20"/>
      <c r="H54" s="20"/>
      <c r="I54" s="20"/>
      <c r="J54" s="20"/>
      <c r="K54" s="20"/>
    </row>
    <row r="55" spans="1:11" ht="13.5">
      <c r="A55" s="14"/>
      <c r="B55" s="15" t="s">
        <v>11</v>
      </c>
      <c r="C55" s="16">
        <f>'[20]ISP'!$C$56/100</f>
        <v>17.771006423999996</v>
      </c>
      <c r="D55" s="16">
        <f>'[20]ISP'!$D$56/100</f>
        <v>118.135620647</v>
      </c>
      <c r="E55" s="16">
        <v>108.80971471299999</v>
      </c>
      <c r="F55" s="17">
        <f>'[20]ISP'!$E$56</f>
        <v>50</v>
      </c>
      <c r="G55" s="17">
        <f>'[20]ISP'!$F$56</f>
        <v>904</v>
      </c>
      <c r="H55" s="17">
        <v>4121</v>
      </c>
      <c r="I55" s="17"/>
      <c r="J55" s="17"/>
      <c r="K55" s="17"/>
    </row>
    <row r="56" spans="1:11" ht="13.5">
      <c r="A56" s="14"/>
      <c r="B56" s="15" t="s">
        <v>12</v>
      </c>
      <c r="C56" s="16">
        <f>'[20]INSP'!$C$56/100</f>
        <v>119.63799916600011</v>
      </c>
      <c r="D56" s="16">
        <f>'[20]INSP'!$D$56/100</f>
        <v>935.305796869</v>
      </c>
      <c r="E56" s="16">
        <v>836.0111580870001</v>
      </c>
      <c r="F56" s="17">
        <f>'[20]INSP'!$E$56</f>
        <v>60421</v>
      </c>
      <c r="G56" s="17">
        <f>'[20]INSP'!$F$56</f>
        <v>469316</v>
      </c>
      <c r="H56" s="17">
        <v>541781</v>
      </c>
      <c r="I56" s="17"/>
      <c r="J56" s="17"/>
      <c r="K56" s="17"/>
    </row>
    <row r="57" spans="1:11" ht="13.5">
      <c r="A57" s="14"/>
      <c r="B57" s="15" t="s">
        <v>13</v>
      </c>
      <c r="C57" s="16">
        <f>'[20]GSP'!$C$76/100</f>
        <v>6.187205038999999</v>
      </c>
      <c r="D57" s="16">
        <f>'[20]GSP'!$D$76/100</f>
        <v>16.231286752000003</v>
      </c>
      <c r="E57" s="16">
        <v>3.119721916180414</v>
      </c>
      <c r="F57" s="17">
        <f>'[20]GSP'!$E$76</f>
        <v>4</v>
      </c>
      <c r="G57" s="17">
        <f>'[20]GSP'!$F$76</f>
        <v>26</v>
      </c>
      <c r="H57" s="17">
        <v>17</v>
      </c>
      <c r="I57" s="17">
        <f>'[20]GSP'!$G$76</f>
        <v>12513</v>
      </c>
      <c r="J57" s="17">
        <f>'[20]GSP'!$H$76</f>
        <v>1184953</v>
      </c>
      <c r="K57" s="17">
        <v>552307</v>
      </c>
    </row>
    <row r="58" spans="1:11" ht="13.5">
      <c r="A58" s="14"/>
      <c r="B58" s="15" t="s">
        <v>14</v>
      </c>
      <c r="C58" s="16">
        <f>'[20]GNSP'!$C$76/100</f>
        <v>5.611208054999997</v>
      </c>
      <c r="D58" s="16">
        <f>'[20]GNSP'!$D$76/100</f>
        <v>48.820424719</v>
      </c>
      <c r="E58" s="16">
        <v>55.00645747314473</v>
      </c>
      <c r="F58" s="17">
        <f>'[20]GNSP'!$E$76</f>
        <v>35</v>
      </c>
      <c r="G58" s="17">
        <f>'[20]GNSP'!$F$76</f>
        <v>480</v>
      </c>
      <c r="H58" s="17">
        <v>420</v>
      </c>
      <c r="I58" s="17">
        <f>'[20]GNSP'!$G$76</f>
        <v>-1785686</v>
      </c>
      <c r="J58" s="17">
        <f>'[20]GNSP'!$H$76</f>
        <v>4136317</v>
      </c>
      <c r="K58" s="17">
        <v>4397689</v>
      </c>
    </row>
    <row r="59" spans="1:11" ht="13.5">
      <c r="A59" s="14">
        <v>12</v>
      </c>
      <c r="B59" s="18" t="s">
        <v>25</v>
      </c>
      <c r="C59" s="19"/>
      <c r="D59" s="19"/>
      <c r="E59" s="19"/>
      <c r="F59" s="20"/>
      <c r="G59" s="20"/>
      <c r="H59" s="20"/>
      <c r="I59" s="20"/>
      <c r="J59" s="20"/>
      <c r="K59" s="20"/>
    </row>
    <row r="60" spans="1:11" ht="13.5">
      <c r="A60" s="14"/>
      <c r="B60" s="15" t="s">
        <v>11</v>
      </c>
      <c r="C60" s="21">
        <f>'[17]ISP'!$C$56/100</f>
        <v>1.446738</v>
      </c>
      <c r="D60" s="21">
        <f>'[17]ISP'!$D$56/100</f>
        <v>54.286594763</v>
      </c>
      <c r="E60" s="21">
        <v>4.3155</v>
      </c>
      <c r="F60" s="22">
        <f>'[17]ISP'!$E$56</f>
        <v>36</v>
      </c>
      <c r="G60" s="22">
        <f>'[17]ISP'!$F$56</f>
        <v>7267</v>
      </c>
      <c r="H60" s="22">
        <v>625</v>
      </c>
      <c r="I60" s="22"/>
      <c r="J60" s="22"/>
      <c r="K60" s="22"/>
    </row>
    <row r="61" spans="1:11" ht="13.5">
      <c r="A61" s="14"/>
      <c r="B61" s="15" t="s">
        <v>12</v>
      </c>
      <c r="C61" s="21">
        <f>'[17]INSP'!$C$56/100</f>
        <v>30.172836666000002</v>
      </c>
      <c r="D61" s="21">
        <f>'[17]INSP'!$D$56/100</f>
        <v>262.262358797</v>
      </c>
      <c r="E61" s="21">
        <v>406.3466</v>
      </c>
      <c r="F61" s="22">
        <f>'[17]INSP'!$E$56</f>
        <v>11616</v>
      </c>
      <c r="G61" s="22">
        <f>'[17]INSP'!$F$56</f>
        <v>88828</v>
      </c>
      <c r="H61" s="22">
        <v>136665</v>
      </c>
      <c r="I61" s="22"/>
      <c r="J61" s="22"/>
      <c r="K61" s="22"/>
    </row>
    <row r="62" spans="1:11" ht="13.5">
      <c r="A62" s="14"/>
      <c r="B62" s="15" t="s">
        <v>13</v>
      </c>
      <c r="C62" s="16">
        <f>'[17]GSP'!$C$76/100</f>
        <v>0.389850323</v>
      </c>
      <c r="D62" s="16">
        <f>'[17]GSP'!$D$76/100</f>
        <v>7.522547745</v>
      </c>
      <c r="E62" s="16">
        <v>17.2603</v>
      </c>
      <c r="F62" s="17">
        <f>'[17]GSP'!$E$76</f>
        <v>1</v>
      </c>
      <c r="G62" s="17">
        <f>'[17]GSP'!$F$76</f>
        <v>3</v>
      </c>
      <c r="H62" s="17">
        <v>0</v>
      </c>
      <c r="I62" s="17">
        <f>'[17]GSP'!$G$76</f>
        <v>650</v>
      </c>
      <c r="J62" s="17">
        <f>'[17]GSP'!$H$76</f>
        <v>4527</v>
      </c>
      <c r="K62" s="17">
        <v>8255</v>
      </c>
    </row>
    <row r="63" spans="1:11" ht="13.5">
      <c r="A63" s="14"/>
      <c r="B63" s="15" t="s">
        <v>14</v>
      </c>
      <c r="C63" s="16">
        <f>'[17]GNSP'!$C$76/100</f>
        <v>2.4507762659147003</v>
      </c>
      <c r="D63" s="16">
        <f>'[17]GNSP'!$D$76/100</f>
        <v>17.613368804914703</v>
      </c>
      <c r="E63" s="16">
        <v>20.177599999999998</v>
      </c>
      <c r="F63" s="17">
        <f>'[17]GNSP'!$E$76</f>
        <v>14</v>
      </c>
      <c r="G63" s="17">
        <f>'[17]GNSP'!$F$76</f>
        <v>194</v>
      </c>
      <c r="H63" s="17">
        <v>102</v>
      </c>
      <c r="I63" s="17">
        <f>'[17]GNSP'!$G$76</f>
        <v>107571</v>
      </c>
      <c r="J63" s="17">
        <f>'[17]GNSP'!$H$76</f>
        <v>1482685</v>
      </c>
      <c r="K63" s="17">
        <v>210333</v>
      </c>
    </row>
    <row r="64" spans="1:11" ht="13.5">
      <c r="A64" s="14">
        <v>13</v>
      </c>
      <c r="B64" s="18" t="s">
        <v>26</v>
      </c>
      <c r="C64" s="19"/>
      <c r="D64" s="19"/>
      <c r="E64" s="19"/>
      <c r="F64" s="20"/>
      <c r="G64" s="20"/>
      <c r="H64" s="20"/>
      <c r="I64" s="20"/>
      <c r="J64" s="20"/>
      <c r="K64" s="20"/>
    </row>
    <row r="65" spans="1:11" ht="13.5">
      <c r="A65" s="14"/>
      <c r="B65" s="15" t="s">
        <v>11</v>
      </c>
      <c r="C65" s="16">
        <f>'[9]ISP'!$C$56/100</f>
        <v>1.98685</v>
      </c>
      <c r="D65" s="16">
        <f>'[9]ISP'!$D$56/100</f>
        <v>20.667535</v>
      </c>
      <c r="E65" s="16">
        <v>17.446690000000004</v>
      </c>
      <c r="F65" s="17">
        <f>'[9]ISP'!$E$56</f>
        <v>361</v>
      </c>
      <c r="G65" s="17">
        <f>'[9]ISP'!$F$56</f>
        <v>4806</v>
      </c>
      <c r="H65" s="17">
        <v>4968</v>
      </c>
      <c r="I65" s="17"/>
      <c r="J65" s="17"/>
      <c r="K65" s="17"/>
    </row>
    <row r="66" spans="1:11" ht="13.5">
      <c r="A66" s="14"/>
      <c r="B66" s="15" t="s">
        <v>12</v>
      </c>
      <c r="C66" s="16">
        <f>'[9]INSP'!$C$56/100</f>
        <v>2.0176002</v>
      </c>
      <c r="D66" s="16">
        <f>'[9]INSP'!$D$56/100</f>
        <v>25.389731597000004</v>
      </c>
      <c r="E66" s="16">
        <v>31.6818635</v>
      </c>
      <c r="F66" s="17">
        <f>'[9]INSP'!$E$56</f>
        <v>2870</v>
      </c>
      <c r="G66" s="17">
        <f>'[9]INSP'!$F$56</f>
        <v>28926</v>
      </c>
      <c r="H66" s="17">
        <v>35590</v>
      </c>
      <c r="I66" s="17"/>
      <c r="J66" s="17"/>
      <c r="K66" s="17"/>
    </row>
    <row r="67" spans="1:11" ht="13.5">
      <c r="A67" s="14"/>
      <c r="B67" s="15" t="s">
        <v>13</v>
      </c>
      <c r="C67" s="16">
        <f>'[9]GSP'!$C$76/100</f>
        <v>0</v>
      </c>
      <c r="D67" s="16">
        <f>'[9]GSP'!$D$76/100</f>
        <v>0</v>
      </c>
      <c r="E67" s="16">
        <v>0</v>
      </c>
      <c r="F67" s="17">
        <f>'[9]GSP'!$E$76</f>
        <v>0</v>
      </c>
      <c r="G67" s="17">
        <f>'[9]GSP'!$F$76</f>
        <v>0</v>
      </c>
      <c r="H67" s="17">
        <v>0</v>
      </c>
      <c r="I67" s="17">
        <f>'[9]GSP'!$G$76</f>
        <v>0</v>
      </c>
      <c r="J67" s="17">
        <f>'[9]GSP'!$H$76</f>
        <v>0</v>
      </c>
      <c r="K67" s="17">
        <v>0</v>
      </c>
    </row>
    <row r="68" spans="1:11" ht="13.5">
      <c r="A68" s="14"/>
      <c r="B68" s="15" t="s">
        <v>14</v>
      </c>
      <c r="C68" s="16">
        <f>'[9]GNSP'!$C$76/100</f>
        <v>0</v>
      </c>
      <c r="D68" s="16">
        <f>'[9]GNSP'!$D$76/100</f>
        <v>0</v>
      </c>
      <c r="E68" s="16">
        <v>18.491193456</v>
      </c>
      <c r="F68" s="17">
        <f>'[9]GNSP'!$E$76</f>
        <v>0</v>
      </c>
      <c r="G68" s="17">
        <f>'[9]GNSP'!$F$76</f>
        <v>0</v>
      </c>
      <c r="H68" s="17">
        <v>1</v>
      </c>
      <c r="I68" s="17">
        <f>'[9]GNSP'!$G$76</f>
        <v>0</v>
      </c>
      <c r="J68" s="17">
        <f>'[9]GNSP'!$H$76</f>
        <v>0</v>
      </c>
      <c r="K68" s="17">
        <v>2092891</v>
      </c>
    </row>
    <row r="69" spans="1:11" ht="13.5">
      <c r="A69" s="14">
        <v>14</v>
      </c>
      <c r="B69" s="18" t="s">
        <v>27</v>
      </c>
      <c r="C69" s="19"/>
      <c r="D69" s="19"/>
      <c r="E69" s="19"/>
      <c r="F69" s="20"/>
      <c r="G69" s="20"/>
      <c r="H69" s="20"/>
      <c r="I69" s="20"/>
      <c r="J69" s="20"/>
      <c r="K69" s="20"/>
    </row>
    <row r="70" spans="1:11" ht="13.5">
      <c r="A70" s="14"/>
      <c r="B70" s="15" t="s">
        <v>11</v>
      </c>
      <c r="C70" s="16">
        <f>'[5]ISP'!$C$56/100</f>
        <v>20.1275</v>
      </c>
      <c r="D70" s="16">
        <f>'[5]ISP'!$D$56/100</f>
        <v>145.6774</v>
      </c>
      <c r="E70" s="16">
        <v>38.4193</v>
      </c>
      <c r="F70" s="17">
        <f>'[5]ISP'!$E$56</f>
        <v>2730</v>
      </c>
      <c r="G70" s="17">
        <f>'[5]ISP'!$F$56</f>
        <v>16678</v>
      </c>
      <c r="H70" s="17">
        <v>5934</v>
      </c>
      <c r="I70" s="17"/>
      <c r="J70" s="17"/>
      <c r="K70" s="17"/>
    </row>
    <row r="71" spans="1:11" ht="13.5">
      <c r="A71" s="14"/>
      <c r="B71" s="15" t="s">
        <v>12</v>
      </c>
      <c r="C71" s="16">
        <f>'[5]INSP'!$C$56/100</f>
        <v>2.6035000000000004</v>
      </c>
      <c r="D71" s="16">
        <f>'[5]INSP'!$D$56/100</f>
        <v>111.5105</v>
      </c>
      <c r="E71" s="24">
        <v>133.9119</v>
      </c>
      <c r="F71" s="17">
        <f>'[5]INSP'!$E$56</f>
        <v>2330</v>
      </c>
      <c r="G71" s="17">
        <f>'[5]INSP'!$F$56</f>
        <v>49035</v>
      </c>
      <c r="H71" s="17">
        <v>68104</v>
      </c>
      <c r="I71" s="17"/>
      <c r="J71" s="17"/>
      <c r="K71" s="17"/>
    </row>
    <row r="72" spans="1:11" ht="13.5">
      <c r="A72" s="14"/>
      <c r="B72" s="15" t="s">
        <v>13</v>
      </c>
      <c r="C72" s="16">
        <f>'[5]GSP '!$C$76/100</f>
        <v>9.0871044</v>
      </c>
      <c r="D72" s="16">
        <f>'[5]GSP '!$D$76/100</f>
        <v>38.9684942</v>
      </c>
      <c r="E72" s="16">
        <v>0</v>
      </c>
      <c r="F72" s="17">
        <f>'[5]GSP '!$E$76</f>
        <v>0</v>
      </c>
      <c r="G72" s="17">
        <f>'[5]GSP '!$F$76</f>
        <v>0</v>
      </c>
      <c r="H72" s="17">
        <v>0</v>
      </c>
      <c r="I72" s="17">
        <f>'[5]GSP '!$G$76</f>
        <v>37024</v>
      </c>
      <c r="J72" s="17">
        <f>'[5]GSP '!$H$76</f>
        <v>168406</v>
      </c>
      <c r="K72" s="17">
        <v>0</v>
      </c>
    </row>
    <row r="73" spans="1:11" ht="13.5">
      <c r="A73" s="14"/>
      <c r="B73" s="15" t="s">
        <v>14</v>
      </c>
      <c r="C73" s="16">
        <f>'[5]GNSP '!$C$76/100</f>
        <v>0.1649893</v>
      </c>
      <c r="D73" s="16">
        <f>'[5]GNSP '!$D$76/100</f>
        <v>3.5423833</v>
      </c>
      <c r="E73" s="16">
        <v>0.2763</v>
      </c>
      <c r="F73" s="17">
        <f>'[5]GNSP '!$E$76</f>
        <v>1</v>
      </c>
      <c r="G73" s="17">
        <f>'[5]GNSP '!$F$76</f>
        <v>5</v>
      </c>
      <c r="H73" s="17">
        <v>7</v>
      </c>
      <c r="I73" s="17">
        <f>'[5]GNSP '!$G$76</f>
        <v>16379</v>
      </c>
      <c r="J73" s="17">
        <f>'[5]GNSP '!$H$76</f>
        <v>374781</v>
      </c>
      <c r="K73" s="17">
        <v>28247</v>
      </c>
    </row>
    <row r="74" spans="1:11" ht="13.5">
      <c r="A74" s="14">
        <v>15</v>
      </c>
      <c r="B74" s="18" t="s">
        <v>28</v>
      </c>
      <c r="C74" s="19"/>
      <c r="D74" s="19"/>
      <c r="E74" s="16"/>
      <c r="F74" s="17"/>
      <c r="G74" s="17"/>
      <c r="H74" s="17"/>
      <c r="I74" s="17"/>
      <c r="J74" s="17"/>
      <c r="K74" s="17"/>
    </row>
    <row r="75" spans="1:11" ht="13.5">
      <c r="A75" s="14"/>
      <c r="B75" s="15" t="s">
        <v>11</v>
      </c>
      <c r="C75" s="16">
        <f>'[3]ISP'!$C$56/100</f>
        <v>0.04107974818676337</v>
      </c>
      <c r="D75" s="16">
        <f>'[3]ISP'!$D$56/100</f>
        <v>3.4733396191757633</v>
      </c>
      <c r="E75" s="16">
        <v>3.3086173292257484</v>
      </c>
      <c r="F75" s="17">
        <f>'[3]ISP'!$E$56</f>
        <v>126</v>
      </c>
      <c r="G75" s="17">
        <f>'[3]ISP'!$F$56</f>
        <v>2441</v>
      </c>
      <c r="H75" s="17">
        <v>4011</v>
      </c>
      <c r="I75" s="17"/>
      <c r="J75" s="17"/>
      <c r="K75" s="17"/>
    </row>
    <row r="76" spans="1:11" ht="13.5">
      <c r="A76" s="14"/>
      <c r="B76" s="15" t="s">
        <v>12</v>
      </c>
      <c r="C76" s="16">
        <f>'[3]INSP'!$C$56/100</f>
        <v>17.73872207610516</v>
      </c>
      <c r="D76" s="16">
        <f>'[3]INSP'!$D$56/100</f>
        <v>202.6785519828522</v>
      </c>
      <c r="E76" s="16">
        <v>170.19448124510117</v>
      </c>
      <c r="F76" s="17">
        <f>'[3]INSP'!$E$56</f>
        <v>12438</v>
      </c>
      <c r="G76" s="17">
        <f>'[3]INSP'!$F$56</f>
        <v>87710</v>
      </c>
      <c r="H76" s="17">
        <v>79159</v>
      </c>
      <c r="I76" s="17"/>
      <c r="J76" s="17"/>
      <c r="K76" s="17"/>
    </row>
    <row r="77" spans="1:11" ht="13.5">
      <c r="A77" s="14"/>
      <c r="B77" s="15" t="s">
        <v>13</v>
      </c>
      <c r="C77" s="16">
        <f>'[3]GSP'!$C$76/100</f>
        <v>1.905551434</v>
      </c>
      <c r="D77" s="16">
        <f>'[3]GSP'!$D$76/100</f>
        <v>11.028005293379</v>
      </c>
      <c r="E77" s="16">
        <v>13.62439136748504</v>
      </c>
      <c r="F77" s="17">
        <f>'[3]GSP'!$E$76</f>
        <v>0</v>
      </c>
      <c r="G77" s="17">
        <f>'[3]GSP'!$F$76</f>
        <v>0</v>
      </c>
      <c r="H77" s="17">
        <v>7</v>
      </c>
      <c r="I77" s="17">
        <f>'[3]GSP'!$G$76</f>
        <v>779</v>
      </c>
      <c r="J77" s="17">
        <f>'[3]GSP'!$H$76</f>
        <v>6167</v>
      </c>
      <c r="K77" s="17">
        <v>7979</v>
      </c>
    </row>
    <row r="78" spans="1:11" ht="13.5">
      <c r="A78" s="26"/>
      <c r="B78" s="27" t="s">
        <v>14</v>
      </c>
      <c r="C78" s="28">
        <f>'[3]GNSP'!$C$76/100</f>
        <v>0</v>
      </c>
      <c r="D78" s="28">
        <f>'[3]GNSP'!$D$76/100</f>
        <v>0</v>
      </c>
      <c r="E78" s="28">
        <v>0</v>
      </c>
      <c r="F78" s="29">
        <f>'[3]GNSP'!$E$76</f>
        <v>0</v>
      </c>
      <c r="G78" s="29">
        <f>'[3]GNSP'!$F$76</f>
        <v>0</v>
      </c>
      <c r="H78" s="29">
        <v>0</v>
      </c>
      <c r="I78" s="29">
        <f>'[3]GNSP'!$G$76</f>
        <v>0</v>
      </c>
      <c r="J78" s="29">
        <f>'[3]GNSP'!$H$76</f>
        <v>0</v>
      </c>
      <c r="K78" s="29">
        <v>0</v>
      </c>
    </row>
    <row r="79" spans="1:11" ht="13.5">
      <c r="A79" s="14">
        <v>16</v>
      </c>
      <c r="B79" s="18" t="s">
        <v>29</v>
      </c>
      <c r="C79" s="19"/>
      <c r="D79" s="19"/>
      <c r="E79" s="32"/>
      <c r="F79" s="17"/>
      <c r="G79" s="17"/>
      <c r="H79" s="17"/>
      <c r="I79" s="17"/>
      <c r="J79" s="17"/>
      <c r="K79" s="17"/>
    </row>
    <row r="80" spans="1:11" ht="13.5">
      <c r="A80" s="14"/>
      <c r="B80" s="15" t="s">
        <v>11</v>
      </c>
      <c r="C80" s="16">
        <f>'[16]ISP'!$C$56/100</f>
        <v>0.9787101</v>
      </c>
      <c r="D80" s="16">
        <f>'[16]ISP'!$D$56/100</f>
        <v>6.3647341</v>
      </c>
      <c r="E80" s="32">
        <v>4.3856442</v>
      </c>
      <c r="F80" s="17">
        <f>'[16]ISP'!$E$56</f>
        <v>105</v>
      </c>
      <c r="G80" s="17">
        <f>'[16]ISP'!$F$56</f>
        <v>668</v>
      </c>
      <c r="H80" s="17">
        <v>681</v>
      </c>
      <c r="I80" s="17"/>
      <c r="J80" s="17"/>
      <c r="K80" s="17"/>
    </row>
    <row r="81" spans="1:11" ht="13.5">
      <c r="A81" s="14"/>
      <c r="B81" s="15" t="s">
        <v>12</v>
      </c>
      <c r="C81" s="16">
        <f>'[16]INSP'!$C$56/100</f>
        <v>31.410391000000004</v>
      </c>
      <c r="D81" s="16">
        <f>'[16]INSP'!$D$56/100</f>
        <v>185.595390442</v>
      </c>
      <c r="E81" s="32">
        <v>166.1989535387988</v>
      </c>
      <c r="F81" s="17">
        <f>'[16]INSP'!$E$56</f>
        <v>38176</v>
      </c>
      <c r="G81" s="17">
        <f>'[16]INSP'!$F$56</f>
        <v>168636</v>
      </c>
      <c r="H81" s="17">
        <v>135687</v>
      </c>
      <c r="I81" s="17"/>
      <c r="J81" s="17"/>
      <c r="K81" s="17"/>
    </row>
    <row r="82" spans="1:11" ht="13.5">
      <c r="A82" s="14"/>
      <c r="B82" s="15" t="s">
        <v>13</v>
      </c>
      <c r="C82" s="16">
        <f>'[16]GSP'!$C$76/100</f>
        <v>0</v>
      </c>
      <c r="D82" s="16">
        <f>'[16]GSP'!$D$76/100</f>
        <v>0.096779695</v>
      </c>
      <c r="E82" s="32">
        <v>0.02570626577</v>
      </c>
      <c r="F82" s="17">
        <f>'[16]GSP'!$E$76</f>
        <v>0</v>
      </c>
      <c r="G82" s="17">
        <f>'[16]GSP'!$F$76</f>
        <v>1</v>
      </c>
      <c r="H82" s="17">
        <v>0</v>
      </c>
      <c r="I82" s="17">
        <f>'[16]GSP'!$G$76</f>
        <v>0</v>
      </c>
      <c r="J82" s="17">
        <f>'[16]GSP'!$H$76</f>
        <v>2241</v>
      </c>
      <c r="K82" s="17">
        <v>119</v>
      </c>
    </row>
    <row r="83" spans="1:11" ht="13.5">
      <c r="A83" s="26"/>
      <c r="B83" s="27" t="s">
        <v>14</v>
      </c>
      <c r="C83" s="28">
        <f>'[16]GNSP'!$C$76/100</f>
        <v>5.541865978999989</v>
      </c>
      <c r="D83" s="28">
        <f>'[16]GNSP'!$D$76/100</f>
        <v>17.373656636432955</v>
      </c>
      <c r="E83" s="34">
        <v>14.2020331439961</v>
      </c>
      <c r="F83" s="29">
        <f>'[16]GNSP'!$E$76</f>
        <v>4</v>
      </c>
      <c r="G83" s="29">
        <f>'[16]GNSP'!$F$76</f>
        <v>48</v>
      </c>
      <c r="H83" s="29">
        <v>58</v>
      </c>
      <c r="I83" s="29">
        <f>'[16]GNSP'!$G$76</f>
        <v>7248</v>
      </c>
      <c r="J83" s="29">
        <f>'[16]GNSP'!$H$76</f>
        <v>1965938</v>
      </c>
      <c r="K83" s="29">
        <v>749461</v>
      </c>
    </row>
    <row r="84" spans="1:20" s="31" customFormat="1" ht="13.5">
      <c r="A84" s="14">
        <v>17</v>
      </c>
      <c r="B84" s="18" t="s">
        <v>30</v>
      </c>
      <c r="C84" s="19"/>
      <c r="D84" s="19"/>
      <c r="E84" s="32"/>
      <c r="F84" s="17"/>
      <c r="G84" s="17"/>
      <c r="H84" s="33"/>
      <c r="I84" s="17"/>
      <c r="J84" s="17"/>
      <c r="K84" s="17"/>
      <c r="L84" s="30"/>
      <c r="M84" s="30"/>
      <c r="N84" s="30"/>
      <c r="O84" s="8"/>
      <c r="P84" s="30"/>
      <c r="Q84" s="30"/>
      <c r="R84" s="30"/>
      <c r="S84" s="30"/>
      <c r="T84" s="35"/>
    </row>
    <row r="85" spans="1:20" s="31" customFormat="1" ht="13.5">
      <c r="A85" s="14"/>
      <c r="B85" s="15" t="s">
        <v>11</v>
      </c>
      <c r="C85" s="16">
        <f>+'[8]ISP'!$C$56/100</f>
        <v>13.73155912</v>
      </c>
      <c r="D85" s="16">
        <f>+'[8]ISP'!$D$56/100</f>
        <v>74.43741716000001</v>
      </c>
      <c r="E85" s="32">
        <v>48.15215516552164</v>
      </c>
      <c r="F85" s="17">
        <f>+'[8]ISP'!$E$56</f>
        <v>1389</v>
      </c>
      <c r="G85" s="17">
        <f>+'[8]ISP'!$F$56</f>
        <v>9355</v>
      </c>
      <c r="H85" s="33">
        <v>7668</v>
      </c>
      <c r="I85" s="17"/>
      <c r="J85" s="17"/>
      <c r="K85" s="17"/>
      <c r="L85" s="30"/>
      <c r="M85" s="30"/>
      <c r="N85" s="30"/>
      <c r="O85" s="30"/>
      <c r="P85" s="30"/>
      <c r="Q85" s="30"/>
      <c r="R85" s="30"/>
      <c r="S85" s="30"/>
      <c r="T85" s="35"/>
    </row>
    <row r="86" spans="1:20" s="31" customFormat="1" ht="13.5">
      <c r="A86" s="14"/>
      <c r="B86" s="15" t="s">
        <v>12</v>
      </c>
      <c r="C86" s="16">
        <f>+'[8]INSP'!$C$56/100</f>
        <v>15.971370598</v>
      </c>
      <c r="D86" s="16">
        <f>+'[8]INSP'!$D$56/100</f>
        <v>151.82543875800002</v>
      </c>
      <c r="E86" s="32">
        <v>115.77919492457472</v>
      </c>
      <c r="F86" s="17">
        <f>+'[8]INSP'!$E$56</f>
        <v>7120</v>
      </c>
      <c r="G86" s="17">
        <f>+'[8]INSP'!$F$56</f>
        <v>50875</v>
      </c>
      <c r="H86" s="33">
        <v>34799</v>
      </c>
      <c r="I86" s="17"/>
      <c r="J86" s="17"/>
      <c r="K86" s="17"/>
      <c r="L86" s="30"/>
      <c r="M86" s="30"/>
      <c r="N86" s="30"/>
      <c r="O86" s="30"/>
      <c r="P86" s="30"/>
      <c r="Q86" s="30"/>
      <c r="R86" s="30"/>
      <c r="S86" s="30"/>
      <c r="T86" s="35"/>
    </row>
    <row r="87" spans="1:20" s="31" customFormat="1" ht="13.5">
      <c r="A87" s="14"/>
      <c r="B87" s="15" t="s">
        <v>13</v>
      </c>
      <c r="C87" s="16">
        <f>+'[8]GSP'!$C$76/100</f>
        <v>0</v>
      </c>
      <c r="D87" s="16">
        <f>+'[8]GSP'!$D$76/100</f>
        <v>0</v>
      </c>
      <c r="E87" s="32">
        <v>0</v>
      </c>
      <c r="F87" s="17">
        <f>+'[8]GSP'!$E$76</f>
        <v>0</v>
      </c>
      <c r="G87" s="17">
        <f>+'[8]GSP'!$F$76</f>
        <v>0</v>
      </c>
      <c r="H87" s="33">
        <v>0</v>
      </c>
      <c r="I87" s="17">
        <f>+'[8]GSP'!$G$76</f>
        <v>0</v>
      </c>
      <c r="J87" s="17">
        <f>+'[8]GSP'!$H$76</f>
        <v>0</v>
      </c>
      <c r="K87" s="17">
        <v>0</v>
      </c>
      <c r="L87" s="30"/>
      <c r="M87" s="30"/>
      <c r="N87" s="30"/>
      <c r="O87" s="30"/>
      <c r="P87" s="30"/>
      <c r="Q87" s="30"/>
      <c r="R87" s="30"/>
      <c r="S87" s="30"/>
      <c r="T87" s="35"/>
    </row>
    <row r="88" spans="1:20" s="31" customFormat="1" ht="13.5">
      <c r="A88" s="14"/>
      <c r="B88" s="15" t="s">
        <v>14</v>
      </c>
      <c r="C88" s="16">
        <f>+'[8]GNSP'!$C$76/100</f>
        <v>0.6913066280000001</v>
      </c>
      <c r="D88" s="16">
        <f>+'[8]GNSP'!$D$76/100</f>
        <v>1.4673230910000001</v>
      </c>
      <c r="E88" s="32">
        <v>0.031535596</v>
      </c>
      <c r="F88" s="17">
        <f>+'[8]GNSP'!$E$76</f>
        <v>3</v>
      </c>
      <c r="G88" s="17">
        <f>+'[8]GNSP'!$F$76</f>
        <v>11</v>
      </c>
      <c r="H88" s="33">
        <v>3</v>
      </c>
      <c r="I88" s="17">
        <f>+'[8]GNSP'!$G$76</f>
        <v>70061</v>
      </c>
      <c r="J88" s="17">
        <f>+'[8]GNSP'!$H$76</f>
        <v>371852</v>
      </c>
      <c r="K88" s="17">
        <v>18157</v>
      </c>
      <c r="L88" s="30"/>
      <c r="M88" s="30"/>
      <c r="N88" s="30"/>
      <c r="O88" s="30"/>
      <c r="P88" s="30"/>
      <c r="Q88" s="30"/>
      <c r="R88" s="30"/>
      <c r="S88" s="30"/>
      <c r="T88" s="35"/>
    </row>
    <row r="89" spans="1:20" s="31" customFormat="1" ht="13.5">
      <c r="A89" s="14">
        <v>18</v>
      </c>
      <c r="B89" s="18" t="s">
        <v>31</v>
      </c>
      <c r="C89" s="19"/>
      <c r="D89" s="19"/>
      <c r="E89" s="32"/>
      <c r="F89" s="17"/>
      <c r="G89" s="17"/>
      <c r="H89" s="33"/>
      <c r="I89" s="17"/>
      <c r="J89" s="17"/>
      <c r="K89" s="17"/>
      <c r="L89" s="30"/>
      <c r="M89" s="30"/>
      <c r="N89" s="30"/>
      <c r="O89" s="8"/>
      <c r="P89" s="30"/>
      <c r="Q89" s="30"/>
      <c r="R89" s="30"/>
      <c r="S89" s="30"/>
      <c r="T89" s="35"/>
    </row>
    <row r="90" spans="1:11" ht="13.5">
      <c r="A90" s="36"/>
      <c r="B90" s="37" t="s">
        <v>11</v>
      </c>
      <c r="C90" s="38">
        <f>+'[10]ISP'!$C$56/100</f>
        <v>0.1125</v>
      </c>
      <c r="D90" s="38">
        <f>+'[10]ISP'!$D$56/100</f>
        <v>5.455048400000001</v>
      </c>
      <c r="E90" s="39">
        <v>4.929574</v>
      </c>
      <c r="F90" s="40">
        <f>+'[10]ISP'!$E$56</f>
        <v>2</v>
      </c>
      <c r="G90" s="40">
        <f>+'[10]ISP'!$F$56</f>
        <v>257</v>
      </c>
      <c r="H90" s="41">
        <v>235</v>
      </c>
      <c r="I90" s="40"/>
      <c r="J90" s="40"/>
      <c r="K90" s="40"/>
    </row>
    <row r="91" spans="1:11" ht="13.5">
      <c r="A91" s="36"/>
      <c r="B91" s="15" t="s">
        <v>12</v>
      </c>
      <c r="C91" s="16">
        <f>+'[10]INSP'!$C$56/100</f>
        <v>30.27038046200057</v>
      </c>
      <c r="D91" s="16">
        <f>+'[10]INSP'!$D$56/100</f>
        <v>378.2283207860156</v>
      </c>
      <c r="E91" s="32">
        <v>327.6964020219997</v>
      </c>
      <c r="F91" s="17">
        <f>+'[10]INSP'!$E$56</f>
        <v>3884</v>
      </c>
      <c r="G91" s="17">
        <f>+'[10]INSP'!$F$56</f>
        <v>58088</v>
      </c>
      <c r="H91" s="33">
        <v>49787</v>
      </c>
      <c r="I91" s="17"/>
      <c r="J91" s="17"/>
      <c r="K91" s="17"/>
    </row>
    <row r="92" spans="1:11" ht="13.5">
      <c r="A92" s="36"/>
      <c r="B92" s="27" t="s">
        <v>13</v>
      </c>
      <c r="C92" s="28">
        <f>+'[10]GSP'!$C$76/100</f>
        <v>1.134468</v>
      </c>
      <c r="D92" s="28">
        <f>+'[10]GSP'!$D$76/100</f>
        <v>12.096368</v>
      </c>
      <c r="E92" s="34">
        <v>1.291</v>
      </c>
      <c r="F92" s="29">
        <f>+'[10]GSP'!$E$76</f>
        <v>0</v>
      </c>
      <c r="G92" s="29">
        <f>+'[10]GSP'!$F$76</f>
        <v>0</v>
      </c>
      <c r="H92" s="42">
        <v>3</v>
      </c>
      <c r="I92" s="29">
        <f>+'[10]GSP'!$G$76</f>
        <v>605</v>
      </c>
      <c r="J92" s="29">
        <f>+'[10]GSP'!$H$76</f>
        <v>7260</v>
      </c>
      <c r="K92" s="29">
        <v>834</v>
      </c>
    </row>
    <row r="93" spans="1:22" s="31" customFormat="1" ht="13.5">
      <c r="A93" s="14"/>
      <c r="B93" s="15" t="s">
        <v>14</v>
      </c>
      <c r="C93" s="16">
        <f>+'[10]GNSP'!$C$76/100</f>
        <v>0</v>
      </c>
      <c r="D93" s="16">
        <f>+'[10]GNSP'!$D$76/100</f>
        <v>0</v>
      </c>
      <c r="E93" s="32">
        <v>0</v>
      </c>
      <c r="F93" s="17">
        <f>+'[10]GNSP'!$E$76</f>
        <v>0</v>
      </c>
      <c r="G93" s="17">
        <f>+'[10]GNSP'!$F$76</f>
        <v>0</v>
      </c>
      <c r="H93" s="33">
        <v>0</v>
      </c>
      <c r="I93" s="17">
        <f>+'[10]GNSP'!$G$76</f>
        <v>0</v>
      </c>
      <c r="J93" s="17">
        <f>+'[10]GNSP'!$H$76</f>
        <v>0</v>
      </c>
      <c r="K93" s="17">
        <v>0</v>
      </c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5"/>
    </row>
    <row r="94" spans="1:21" ht="13.5">
      <c r="A94" s="36">
        <v>19</v>
      </c>
      <c r="B94" s="43" t="s">
        <v>32</v>
      </c>
      <c r="C94" s="11"/>
      <c r="D94" s="11"/>
      <c r="E94" s="44"/>
      <c r="F94" s="45"/>
      <c r="G94" s="45"/>
      <c r="H94" s="41"/>
      <c r="I94" s="45"/>
      <c r="J94" s="45"/>
      <c r="K94" s="45"/>
      <c r="L94" s="30"/>
      <c r="M94" s="30"/>
      <c r="N94" s="30"/>
      <c r="P94" s="30"/>
      <c r="Q94" s="30"/>
      <c r="R94" s="30"/>
      <c r="S94" s="30"/>
      <c r="T94" s="30"/>
      <c r="U94" s="30"/>
    </row>
    <row r="95" spans="1:21" ht="13.5">
      <c r="A95" s="36"/>
      <c r="B95" s="15" t="s">
        <v>11</v>
      </c>
      <c r="C95" s="16">
        <f>+'[1]ISP'!$C$56/100</f>
        <v>0.08042240000000056</v>
      </c>
      <c r="D95" s="16">
        <f>+'[1]ISP'!$D$56/100</f>
        <v>4.165704096000001</v>
      </c>
      <c r="E95" s="32">
        <v>0.8850417829999999</v>
      </c>
      <c r="F95" s="17">
        <f>+'[1]ISP'!$E$56</f>
        <v>37</v>
      </c>
      <c r="G95" s="17">
        <f>+'[1]ISP'!$F$56</f>
        <v>359</v>
      </c>
      <c r="H95" s="33">
        <v>189</v>
      </c>
      <c r="I95" s="17"/>
      <c r="J95" s="17"/>
      <c r="K95" s="17"/>
      <c r="L95" s="30"/>
      <c r="M95" s="30"/>
      <c r="N95" s="30"/>
      <c r="O95" s="30"/>
      <c r="P95" s="30"/>
      <c r="Q95" s="30"/>
      <c r="R95" s="30"/>
      <c r="S95" s="30"/>
      <c r="T95" s="30"/>
      <c r="U95" s="30"/>
    </row>
    <row r="96" spans="1:21" ht="13.5">
      <c r="A96" s="36"/>
      <c r="B96" s="15" t="s">
        <v>12</v>
      </c>
      <c r="C96" s="16">
        <f>+'[1]INSP'!$C$56/100</f>
        <v>15.822488270999973</v>
      </c>
      <c r="D96" s="16">
        <f>+'[1]INSP'!$D$56/100</f>
        <v>105.118845802</v>
      </c>
      <c r="E96" s="32">
        <v>47.142173702</v>
      </c>
      <c r="F96" s="17">
        <f>+'[1]INSP'!$E$56</f>
        <v>6627</v>
      </c>
      <c r="G96" s="17">
        <f>+'[1]INSP'!$F$56</f>
        <v>35583</v>
      </c>
      <c r="H96" s="33">
        <v>16802</v>
      </c>
      <c r="I96" s="17"/>
      <c r="J96" s="17"/>
      <c r="K96" s="17"/>
      <c r="L96" s="30"/>
      <c r="M96" s="30"/>
      <c r="N96" s="30"/>
      <c r="O96" s="30"/>
      <c r="P96" s="30"/>
      <c r="Q96" s="30"/>
      <c r="R96" s="30"/>
      <c r="S96" s="30"/>
      <c r="T96" s="30"/>
      <c r="U96" s="30"/>
    </row>
    <row r="97" spans="1:21" ht="13.5">
      <c r="A97" s="36"/>
      <c r="B97" s="15" t="s">
        <v>13</v>
      </c>
      <c r="C97" s="16">
        <f>+'[1]GSP'!$C$76/100</f>
        <v>0.011662893999999995</v>
      </c>
      <c r="D97" s="16">
        <f>+'[1]GSP'!$D$76/100</f>
        <v>0.31815161200000003</v>
      </c>
      <c r="E97" s="32">
        <v>0</v>
      </c>
      <c r="F97" s="17">
        <f>+'[1]GSP'!$E$76</f>
        <v>0</v>
      </c>
      <c r="G97" s="17">
        <f>+'[1]GSP'!$F$76</f>
        <v>1</v>
      </c>
      <c r="H97" s="33">
        <v>0</v>
      </c>
      <c r="I97" s="17">
        <f>+'[1]GSP'!$G$76</f>
        <v>26</v>
      </c>
      <c r="J97" s="17">
        <f>+'[1]GSP'!$H$76</f>
        <v>712</v>
      </c>
      <c r="K97" s="17">
        <v>0</v>
      </c>
      <c r="L97" s="30"/>
      <c r="M97" s="30"/>
      <c r="N97" s="30"/>
      <c r="O97" s="30"/>
      <c r="P97" s="30"/>
      <c r="Q97" s="30"/>
      <c r="R97" s="30"/>
      <c r="S97" s="30"/>
      <c r="T97" s="30"/>
      <c r="U97" s="30"/>
    </row>
    <row r="98" spans="1:21" ht="13.5">
      <c r="A98" s="36"/>
      <c r="B98" s="27" t="s">
        <v>14</v>
      </c>
      <c r="C98" s="28">
        <f>+'[1]GNSP'!$C$76/100</f>
        <v>0</v>
      </c>
      <c r="D98" s="28">
        <f>+'[1]GNSP'!$D$76/100</f>
        <v>0</v>
      </c>
      <c r="E98" s="34">
        <v>0.002278465</v>
      </c>
      <c r="F98" s="29">
        <f>+'[1]GNSP'!$E$76</f>
        <v>0</v>
      </c>
      <c r="G98" s="29">
        <f>+'[1]GNSP'!$F$76</f>
        <v>0</v>
      </c>
      <c r="H98" s="42">
        <v>0</v>
      </c>
      <c r="I98" s="29">
        <f>+'[1]GNSP'!$G$76</f>
        <v>0</v>
      </c>
      <c r="J98" s="29">
        <f>+'[1]GNSP'!$H$76</f>
        <v>0</v>
      </c>
      <c r="K98" s="29">
        <v>0</v>
      </c>
      <c r="L98" s="30"/>
      <c r="M98" s="30"/>
      <c r="N98" s="30"/>
      <c r="O98" s="30"/>
      <c r="P98" s="30"/>
      <c r="Q98" s="30"/>
      <c r="R98" s="30"/>
      <c r="S98" s="30"/>
      <c r="T98" s="30"/>
      <c r="U98" s="30"/>
    </row>
    <row r="99" spans="1:22" s="31" customFormat="1" ht="13.5">
      <c r="A99" s="14">
        <v>20</v>
      </c>
      <c r="B99" s="46" t="s">
        <v>33</v>
      </c>
      <c r="C99" s="16"/>
      <c r="D99" s="16"/>
      <c r="E99" s="32"/>
      <c r="F99" s="17"/>
      <c r="G99" s="17"/>
      <c r="H99" s="33"/>
      <c r="I99" s="17"/>
      <c r="J99" s="17"/>
      <c r="K99" s="17"/>
      <c r="L99" s="30"/>
      <c r="M99" s="30"/>
      <c r="N99" s="30"/>
      <c r="O99" s="8"/>
      <c r="P99" s="30"/>
      <c r="Q99" s="30"/>
      <c r="R99" s="30"/>
      <c r="S99" s="30"/>
      <c r="T99" s="30"/>
      <c r="U99" s="30"/>
      <c r="V99" s="35"/>
    </row>
    <row r="100" spans="1:22" s="31" customFormat="1" ht="13.5">
      <c r="A100" s="14"/>
      <c r="B100" s="15" t="s">
        <v>11</v>
      </c>
      <c r="C100" s="16">
        <f>+'[19]ISP'!$C$56/100</f>
        <v>0.0017</v>
      </c>
      <c r="D100" s="16">
        <f>+'[19]ISP'!$D$56/100</f>
        <v>0.8024646</v>
      </c>
      <c r="E100" s="32">
        <v>0.02544</v>
      </c>
      <c r="F100" s="17">
        <f>+'[19]ISP'!$E$56</f>
        <v>0</v>
      </c>
      <c r="G100" s="17">
        <f>+'[19]ISP'!$F$56</f>
        <v>110</v>
      </c>
      <c r="H100" s="33">
        <v>0</v>
      </c>
      <c r="I100" s="17"/>
      <c r="J100" s="17"/>
      <c r="K100" s="17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5"/>
    </row>
    <row r="101" spans="1:22" s="31" customFormat="1" ht="13.5">
      <c r="A101" s="14"/>
      <c r="B101" s="15" t="s">
        <v>12</v>
      </c>
      <c r="C101" s="16">
        <f>+'[19]INSP'!$C$56/100</f>
        <v>5.437465199999999</v>
      </c>
      <c r="D101" s="16">
        <f>+'[19]INSP'!$D$56/100</f>
        <v>39.670374100000004</v>
      </c>
      <c r="E101" s="32">
        <v>11.822163500000002</v>
      </c>
      <c r="F101" s="17">
        <f>+'[19]INSP'!$E$56</f>
        <v>2973</v>
      </c>
      <c r="G101" s="17">
        <f>+'[19]INSP'!$F$56</f>
        <v>17725</v>
      </c>
      <c r="H101" s="33">
        <v>7752</v>
      </c>
      <c r="I101" s="17"/>
      <c r="J101" s="17"/>
      <c r="K101" s="17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5"/>
    </row>
    <row r="102" spans="1:22" s="31" customFormat="1" ht="13.5">
      <c r="A102" s="14"/>
      <c r="B102" s="15" t="s">
        <v>13</v>
      </c>
      <c r="C102" s="16">
        <f>+'[19]GSP'!$C$76/100</f>
        <v>0</v>
      </c>
      <c r="D102" s="16">
        <f>+'[19]GSP'!$D$76/100</f>
        <v>0</v>
      </c>
      <c r="E102" s="32">
        <v>0</v>
      </c>
      <c r="F102" s="17">
        <f>+'[19]GSP'!$E$76</f>
        <v>0</v>
      </c>
      <c r="G102" s="17">
        <f>+'[19]GSP'!$F$76</f>
        <v>0</v>
      </c>
      <c r="H102" s="33">
        <v>0</v>
      </c>
      <c r="I102" s="17">
        <f>+'[19]GSP'!$G$76</f>
        <v>0</v>
      </c>
      <c r="J102" s="17">
        <f>+'[19]GSP'!$H$76</f>
        <v>0</v>
      </c>
      <c r="K102" s="17">
        <v>0</v>
      </c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5"/>
    </row>
    <row r="103" spans="1:11" ht="13.5">
      <c r="A103" s="36"/>
      <c r="B103" s="47" t="s">
        <v>14</v>
      </c>
      <c r="C103" s="48">
        <f>+'[19]GNSP'!$C$76/100</f>
        <v>0</v>
      </c>
      <c r="D103" s="48">
        <f>+'[19]GNSP'!$D$76/100</f>
        <v>0</v>
      </c>
      <c r="E103" s="44">
        <v>0</v>
      </c>
      <c r="F103" s="45">
        <f>+'[19]GNSP'!$E$76</f>
        <v>0</v>
      </c>
      <c r="G103" s="45">
        <f>+'[19]GNSP'!$F$76</f>
        <v>0</v>
      </c>
      <c r="H103" s="41">
        <v>0</v>
      </c>
      <c r="I103" s="45">
        <f>+'[19]GNSP'!$G$76</f>
        <v>0</v>
      </c>
      <c r="J103" s="45">
        <f>+'[19]GNSP'!$H$76</f>
        <v>0</v>
      </c>
      <c r="K103" s="45">
        <v>0</v>
      </c>
    </row>
    <row r="104" spans="1:22" s="31" customFormat="1" ht="13.5">
      <c r="A104" s="14">
        <v>21</v>
      </c>
      <c r="B104" s="46" t="s">
        <v>34</v>
      </c>
      <c r="C104" s="16"/>
      <c r="D104" s="16"/>
      <c r="E104" s="32"/>
      <c r="F104" s="17"/>
      <c r="G104" s="17"/>
      <c r="H104" s="33"/>
      <c r="I104" s="17"/>
      <c r="J104" s="17"/>
      <c r="K104" s="17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5"/>
    </row>
    <row r="105" spans="1:22" s="31" customFormat="1" ht="13.5">
      <c r="A105" s="14"/>
      <c r="B105" s="15" t="s">
        <v>11</v>
      </c>
      <c r="C105" s="16">
        <f>+'[21]ISP'!$C$56/100</f>
        <v>15.866336200000001</v>
      </c>
      <c r="D105" s="16">
        <f>+'[21]ISP'!$D$56/100</f>
        <v>126.20401209299999</v>
      </c>
      <c r="E105" s="32">
        <v>64.47179999999999</v>
      </c>
      <c r="F105" s="17">
        <f>+'[21]ISP'!$E$56</f>
        <v>1087</v>
      </c>
      <c r="G105" s="17">
        <f>+'[21]ISP'!$F$56</f>
        <v>8213</v>
      </c>
      <c r="H105" s="33">
        <v>7704</v>
      </c>
      <c r="I105" s="17"/>
      <c r="J105" s="17"/>
      <c r="K105" s="17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5"/>
    </row>
    <row r="106" spans="1:22" s="31" customFormat="1" ht="13.5">
      <c r="A106" s="14"/>
      <c r="B106" s="15" t="s">
        <v>12</v>
      </c>
      <c r="C106" s="16">
        <f>+'[21]INSP'!$C$56/100</f>
        <v>11.576785748000002</v>
      </c>
      <c r="D106" s="16">
        <f>+'[21]INSP'!$D$56/100</f>
        <v>105.25380631399999</v>
      </c>
      <c r="E106" s="32">
        <v>86.4029</v>
      </c>
      <c r="F106" s="17">
        <f>+'[21]INSP'!$E$56</f>
        <v>4396</v>
      </c>
      <c r="G106" s="17">
        <f>+'[21]INSP'!$F$56</f>
        <v>36155</v>
      </c>
      <c r="H106" s="33">
        <v>33293</v>
      </c>
      <c r="I106" s="17"/>
      <c r="J106" s="17"/>
      <c r="K106" s="17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5"/>
    </row>
    <row r="107" spans="1:22" s="31" customFormat="1" ht="13.5">
      <c r="A107" s="14"/>
      <c r="B107" s="15" t="s">
        <v>13</v>
      </c>
      <c r="C107" s="16">
        <f>+'[21]GSP'!$C$76/100</f>
        <v>5.42677883056935</v>
      </c>
      <c r="D107" s="16">
        <f>+'[21]GSP'!$D$76/100</f>
        <v>25.184688320002714</v>
      </c>
      <c r="E107" s="32">
        <v>4.7188</v>
      </c>
      <c r="F107" s="17">
        <f>+'[21]GSP'!$E$76</f>
        <v>0</v>
      </c>
      <c r="G107" s="17">
        <f>+'[21]GSP'!$F$76</f>
        <v>0</v>
      </c>
      <c r="H107" s="33">
        <v>4</v>
      </c>
      <c r="I107" s="17">
        <f>+'[21]GSP'!$G$76</f>
        <v>3199</v>
      </c>
      <c r="J107" s="17">
        <f>+'[21]GSP'!$H$76</f>
        <v>14460</v>
      </c>
      <c r="K107" s="17">
        <v>4362</v>
      </c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5"/>
    </row>
    <row r="108" spans="1:11" ht="13.5">
      <c r="A108" s="36"/>
      <c r="B108" s="47" t="s">
        <v>14</v>
      </c>
      <c r="C108" s="48">
        <f>+'[21]GNSP'!$C$76/100</f>
        <v>0.19132741311569415</v>
      </c>
      <c r="D108" s="48">
        <f>+'[21]GNSP'!$D$76/100</f>
        <v>3.04806125220347</v>
      </c>
      <c r="E108" s="44">
        <v>0.76944</v>
      </c>
      <c r="F108" s="45">
        <f>+'[21]GNSP'!$E$76</f>
        <v>6</v>
      </c>
      <c r="G108" s="45">
        <f>+'[21]GNSP'!$F$76</f>
        <v>35</v>
      </c>
      <c r="H108" s="41">
        <v>4</v>
      </c>
      <c r="I108" s="45">
        <f>+'[21]GNSP'!$G$76</f>
        <v>32699</v>
      </c>
      <c r="J108" s="45">
        <f>+'[21]GNSP'!$H$76</f>
        <v>110832</v>
      </c>
      <c r="K108" s="45">
        <v>8657</v>
      </c>
    </row>
    <row r="109" spans="1:22" s="31" customFormat="1" ht="13.5">
      <c r="A109" s="14">
        <v>22</v>
      </c>
      <c r="B109" s="46" t="s">
        <v>35</v>
      </c>
      <c r="C109" s="16"/>
      <c r="D109" s="16"/>
      <c r="E109" s="32"/>
      <c r="F109" s="17"/>
      <c r="G109" s="17"/>
      <c r="H109" s="33"/>
      <c r="I109" s="17"/>
      <c r="J109" s="17"/>
      <c r="K109" s="33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5"/>
    </row>
    <row r="110" spans="1:22" s="31" customFormat="1" ht="13.5">
      <c r="A110" s="14"/>
      <c r="B110" s="15" t="s">
        <v>11</v>
      </c>
      <c r="C110" s="16">
        <f>+'[12]ISP'!$C$56/100</f>
        <v>19.597140499999995</v>
      </c>
      <c r="D110" s="16">
        <f>+'[12]ISP'!$D$56/100</f>
        <v>116.8415</v>
      </c>
      <c r="E110" s="32"/>
      <c r="F110" s="17">
        <f>+'[12]ISP'!$E$56</f>
        <v>1100</v>
      </c>
      <c r="G110" s="17">
        <f>+'[12]ISP'!$F$56</f>
        <v>8578</v>
      </c>
      <c r="H110" s="33"/>
      <c r="I110" s="17"/>
      <c r="J110" s="17"/>
      <c r="K110" s="33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5"/>
    </row>
    <row r="111" spans="1:22" s="31" customFormat="1" ht="13.5">
      <c r="A111" s="14"/>
      <c r="B111" s="15" t="s">
        <v>12</v>
      </c>
      <c r="C111" s="16">
        <f>+'[12]INSP'!$C$56/100</f>
        <v>14.07743027300001</v>
      </c>
      <c r="D111" s="16">
        <f>+'[12]INSP'!$D$56/100</f>
        <v>149.1983</v>
      </c>
      <c r="E111" s="32"/>
      <c r="F111" s="17">
        <f>+'[12]INSP'!$E$56</f>
        <v>5583</v>
      </c>
      <c r="G111" s="17">
        <f>+'[12]INSP'!$F$56</f>
        <v>51601</v>
      </c>
      <c r="H111" s="33"/>
      <c r="I111" s="17"/>
      <c r="J111" s="17"/>
      <c r="K111" s="33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5"/>
    </row>
    <row r="112" spans="1:22" s="31" customFormat="1" ht="13.5">
      <c r="A112" s="14"/>
      <c r="B112" s="15" t="s">
        <v>13</v>
      </c>
      <c r="C112" s="16">
        <f>+'[12]GSP'!$C$76/100</f>
        <v>1.1544999999999999</v>
      </c>
      <c r="D112" s="16">
        <f>+'[12]GSP'!$D$76/100</f>
        <v>4.228532693</v>
      </c>
      <c r="E112" s="32"/>
      <c r="F112" s="17">
        <f>+'[12]GSP'!$E$76</f>
        <v>4</v>
      </c>
      <c r="G112" s="17">
        <f>+'[12]GSP'!$F$76</f>
        <v>7</v>
      </c>
      <c r="H112" s="33"/>
      <c r="I112" s="17">
        <f>+'[12]GSP'!$G$76</f>
        <v>977</v>
      </c>
      <c r="J112" s="17">
        <f>+'[12]GSP'!$H$76</f>
        <v>3602</v>
      </c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5"/>
    </row>
    <row r="113" spans="1:11" ht="14.25" thickBot="1">
      <c r="A113" s="36"/>
      <c r="B113" s="47" t="s">
        <v>14</v>
      </c>
      <c r="C113" s="48">
        <f>+'[12]GNSP'!$C$76/100</f>
        <v>0.128368708</v>
      </c>
      <c r="D113" s="48">
        <f>+'[12]GNSP'!$D$76/100</f>
        <v>0.5818</v>
      </c>
      <c r="E113" s="44"/>
      <c r="F113" s="45">
        <f>+'[12]GNSP'!$E$76</f>
        <v>5</v>
      </c>
      <c r="G113" s="45">
        <f>+'[12]GNSP'!$F$76</f>
        <v>8</v>
      </c>
      <c r="H113" s="41"/>
      <c r="I113" s="45">
        <f>+'[12]GNSP'!$G$76</f>
        <v>10356</v>
      </c>
      <c r="J113" s="45">
        <f>+'[12]GNSP'!$H$76</f>
        <v>40953</v>
      </c>
      <c r="K113" s="49"/>
    </row>
    <row r="114" spans="1:11" s="55" customFormat="1" ht="13.5">
      <c r="A114" s="50"/>
      <c r="B114" s="51" t="s">
        <v>36</v>
      </c>
      <c r="C114" s="52"/>
      <c r="D114" s="52"/>
      <c r="E114" s="52"/>
      <c r="F114" s="53"/>
      <c r="G114" s="53"/>
      <c r="H114" s="53"/>
      <c r="I114" s="53"/>
      <c r="J114" s="53"/>
      <c r="K114" s="54"/>
    </row>
    <row r="115" spans="1:11" s="55" customFormat="1" ht="12.75">
      <c r="A115" s="56"/>
      <c r="B115" s="57" t="s">
        <v>11</v>
      </c>
      <c r="C115" s="12">
        <f aca="true" t="shared" si="0" ref="C115:H118">+C5+C10+C15+C20+C25+C30+C35+C40+C45+C50+C55+C60+C65+C70+C75+C80+C85+C90+C95+C100+C105+C110</f>
        <v>759.5040452082545</v>
      </c>
      <c r="D115" s="12">
        <f t="shared" si="0"/>
        <v>2682.1042521152303</v>
      </c>
      <c r="E115" s="12">
        <f t="shared" si="0"/>
        <v>985.9726813222505</v>
      </c>
      <c r="F115" s="12">
        <f t="shared" si="0"/>
        <v>111408</v>
      </c>
      <c r="G115" s="12">
        <f t="shared" si="0"/>
        <v>367828</v>
      </c>
      <c r="H115" s="12">
        <f t="shared" si="0"/>
        <v>451972</v>
      </c>
      <c r="I115" s="12"/>
      <c r="J115" s="12"/>
      <c r="K115" s="12"/>
    </row>
    <row r="116" spans="1:11" s="55" customFormat="1" ht="12.75">
      <c r="A116" s="56"/>
      <c r="B116" s="57" t="s">
        <v>12</v>
      </c>
      <c r="C116" s="12">
        <f t="shared" si="0"/>
        <v>1227.6737299441058</v>
      </c>
      <c r="D116" s="12">
        <f t="shared" si="0"/>
        <v>13104.672661796867</v>
      </c>
      <c r="E116" s="12">
        <f t="shared" si="0"/>
        <v>12438.372334724922</v>
      </c>
      <c r="F116" s="54">
        <f t="shared" si="0"/>
        <v>640763</v>
      </c>
      <c r="G116" s="54">
        <f t="shared" si="0"/>
        <v>5970442</v>
      </c>
      <c r="H116" s="54">
        <f t="shared" si="0"/>
        <v>6743035</v>
      </c>
      <c r="I116" s="54"/>
      <c r="J116" s="54"/>
      <c r="K116" s="54"/>
    </row>
    <row r="117" spans="1:11" s="55" customFormat="1" ht="12.75">
      <c r="A117" s="56"/>
      <c r="B117" s="57" t="s">
        <v>13</v>
      </c>
      <c r="C117" s="12">
        <f t="shared" si="0"/>
        <v>204.1266671502324</v>
      </c>
      <c r="D117" s="12">
        <f t="shared" si="0"/>
        <v>1553.3816197402427</v>
      </c>
      <c r="E117" s="12">
        <f t="shared" si="0"/>
        <v>557.9195269583546</v>
      </c>
      <c r="F117" s="54">
        <f t="shared" si="0"/>
        <v>68</v>
      </c>
      <c r="G117" s="54">
        <f t="shared" si="0"/>
        <v>471</v>
      </c>
      <c r="H117" s="54">
        <f t="shared" si="0"/>
        <v>392</v>
      </c>
      <c r="I117" s="54">
        <f aca="true" t="shared" si="1" ref="I117:K118">+I7+I12+I17+I22+I27+I32+I37+I42+I47+I52+I57+I62+I67+I72+I77+I82+I87+I92+I97+I102+I107+I112</f>
        <v>309314</v>
      </c>
      <c r="J117" s="54">
        <f t="shared" si="1"/>
        <v>3817267</v>
      </c>
      <c r="K117" s="54">
        <f t="shared" si="1"/>
        <v>1652975</v>
      </c>
    </row>
    <row r="118" spans="1:11" s="55" customFormat="1" ht="13.5" thickBot="1">
      <c r="A118" s="58"/>
      <c r="B118" s="59" t="s">
        <v>14</v>
      </c>
      <c r="C118" s="12">
        <f t="shared" si="0"/>
        <v>238.97562860364948</v>
      </c>
      <c r="D118" s="12">
        <f t="shared" si="0"/>
        <v>1760.7487899740902</v>
      </c>
      <c r="E118" s="12">
        <f t="shared" si="0"/>
        <v>2237.7633193296097</v>
      </c>
      <c r="F118" s="54">
        <f t="shared" si="0"/>
        <v>284</v>
      </c>
      <c r="G118" s="54">
        <f t="shared" si="0"/>
        <v>2575</v>
      </c>
      <c r="H118" s="54">
        <f t="shared" si="0"/>
        <v>2188</v>
      </c>
      <c r="I118" s="54">
        <f t="shared" si="1"/>
        <v>1104157</v>
      </c>
      <c r="J118" s="54">
        <f t="shared" si="1"/>
        <v>25018569</v>
      </c>
      <c r="K118" s="54">
        <f t="shared" si="1"/>
        <v>20354599</v>
      </c>
    </row>
    <row r="119" spans="1:11" s="55" customFormat="1" ht="13.5">
      <c r="A119" s="60">
        <v>23</v>
      </c>
      <c r="B119" s="51" t="s">
        <v>37</v>
      </c>
      <c r="C119" s="61"/>
      <c r="D119" s="61"/>
      <c r="E119" s="12"/>
      <c r="F119" s="53"/>
      <c r="G119" s="53"/>
      <c r="H119" s="54"/>
      <c r="I119" s="53"/>
      <c r="J119" s="53"/>
      <c r="K119" s="54"/>
    </row>
    <row r="120" spans="1:11" s="55" customFormat="1" ht="13.5">
      <c r="A120" s="62"/>
      <c r="B120" s="63" t="s">
        <v>11</v>
      </c>
      <c r="C120" s="16">
        <f>'[23]ISP'!$C$56/100</f>
        <v>1716.1575000000005</v>
      </c>
      <c r="D120" s="16">
        <f>'[23]ISP'!$D$56/100</f>
        <v>18630.858099999998</v>
      </c>
      <c r="E120" s="16">
        <v>9950.5837</v>
      </c>
      <c r="F120" s="33">
        <f>'[23]ISP'!$E$56</f>
        <v>292600</v>
      </c>
      <c r="G120" s="33">
        <f>'[23]ISP'!$F$56</f>
        <v>3056105</v>
      </c>
      <c r="H120" s="64">
        <v>2411154</v>
      </c>
      <c r="I120" s="33"/>
      <c r="J120" s="33"/>
      <c r="K120" s="64"/>
    </row>
    <row r="121" spans="1:11" s="55" customFormat="1" ht="13.5">
      <c r="A121" s="62"/>
      <c r="B121" s="63" t="s">
        <v>12</v>
      </c>
      <c r="C121" s="16">
        <f>'[23]INSP'!$C$56/100</f>
        <v>1704.0811</v>
      </c>
      <c r="D121" s="16">
        <f>'[23]INSP'!$D$56/100</f>
        <v>11829.785600000001</v>
      </c>
      <c r="E121" s="16">
        <v>9648.9124</v>
      </c>
      <c r="F121" s="33">
        <f>'[23]INSP'!$E$56</f>
        <v>1984296.857143012</v>
      </c>
      <c r="G121" s="33">
        <f>'[23]INSP'!$F$56</f>
        <v>13728135.857143013</v>
      </c>
      <c r="H121" s="64">
        <v>14382518</v>
      </c>
      <c r="I121" s="33"/>
      <c r="J121" s="33"/>
      <c r="K121" s="64"/>
    </row>
    <row r="122" spans="1:11" s="55" customFormat="1" ht="13.5">
      <c r="A122" s="62"/>
      <c r="B122" s="63" t="s">
        <v>13</v>
      </c>
      <c r="C122" s="16">
        <f>'[23]GSP'!$C$76/100</f>
        <v>1316.730192</v>
      </c>
      <c r="D122" s="16">
        <f>'[23]GSP'!$D$76/100</f>
        <v>12176.995492000002</v>
      </c>
      <c r="E122" s="16">
        <v>10871.6174</v>
      </c>
      <c r="F122" s="33">
        <f>'[23]GSP'!$E$76</f>
        <v>1614</v>
      </c>
      <c r="G122" s="33">
        <f>'[23]GSP'!$F$76</f>
        <v>11756</v>
      </c>
      <c r="H122" s="64">
        <v>11369</v>
      </c>
      <c r="I122" s="33">
        <f>'[23]GSP'!$G$76</f>
        <v>3041595</v>
      </c>
      <c r="J122" s="33">
        <f>'[23]GSP'!$H$76</f>
        <v>16331355</v>
      </c>
      <c r="K122" s="33">
        <v>12194534</v>
      </c>
    </row>
    <row r="123" spans="1:11" s="55" customFormat="1" ht="14.25" thickBot="1">
      <c r="A123" s="65"/>
      <c r="B123" s="66" t="s">
        <v>14</v>
      </c>
      <c r="C123" s="67">
        <f>'[23]GNSP'!$C$76/100</f>
        <v>178.85359999999955</v>
      </c>
      <c r="D123" s="67">
        <f>'[23]GNSP'!$D$76/100</f>
        <v>7969.3744</v>
      </c>
      <c r="E123" s="67">
        <v>0</v>
      </c>
      <c r="F123" s="68">
        <f>'[23]GNSP'!$E$76</f>
        <v>62</v>
      </c>
      <c r="G123" s="68">
        <f>'[23]GNSP'!$F$76</f>
        <v>402</v>
      </c>
      <c r="H123" s="69">
        <v>0</v>
      </c>
      <c r="I123" s="68">
        <f>'[23]GNSP'!$G$76</f>
        <v>5481</v>
      </c>
      <c r="J123" s="68">
        <f>'[23]GNSP'!$H$76</f>
        <v>759904</v>
      </c>
      <c r="K123" s="68">
        <v>0</v>
      </c>
    </row>
    <row r="124" spans="1:11" s="55" customFormat="1" ht="13.5">
      <c r="A124" s="70"/>
      <c r="B124" s="71" t="s">
        <v>38</v>
      </c>
      <c r="C124" s="12"/>
      <c r="D124" s="12"/>
      <c r="E124" s="72"/>
      <c r="F124" s="54"/>
      <c r="G124" s="54"/>
      <c r="H124" s="73"/>
      <c r="I124" s="54"/>
      <c r="J124" s="54"/>
      <c r="K124" s="73"/>
    </row>
    <row r="125" spans="1:11" s="55" customFormat="1" ht="12.75">
      <c r="A125" s="74"/>
      <c r="B125" s="57" t="s">
        <v>11</v>
      </c>
      <c r="C125" s="75">
        <f aca="true" t="shared" si="2" ref="C125:E128">+C120+C115</f>
        <v>2475.661545208255</v>
      </c>
      <c r="D125" s="75">
        <f t="shared" si="2"/>
        <v>21312.962352115228</v>
      </c>
      <c r="E125" s="75">
        <f t="shared" si="2"/>
        <v>10936.55638132225</v>
      </c>
      <c r="F125" s="76">
        <f aca="true" t="shared" si="3" ref="F125:H128">F115+F120</f>
        <v>404008</v>
      </c>
      <c r="G125" s="76">
        <f t="shared" si="3"/>
        <v>3423933</v>
      </c>
      <c r="H125" s="76">
        <f t="shared" si="3"/>
        <v>2863126</v>
      </c>
      <c r="I125" s="76"/>
      <c r="J125" s="76"/>
      <c r="K125" s="76"/>
    </row>
    <row r="126" spans="1:11" s="55" customFormat="1" ht="12.75">
      <c r="A126" s="74"/>
      <c r="B126" s="57" t="s">
        <v>12</v>
      </c>
      <c r="C126" s="75">
        <f t="shared" si="2"/>
        <v>2931.754829944106</v>
      </c>
      <c r="D126" s="75">
        <f t="shared" si="2"/>
        <v>24934.45826179687</v>
      </c>
      <c r="E126" s="75">
        <f t="shared" si="2"/>
        <v>22087.28473472492</v>
      </c>
      <c r="F126" s="76">
        <f t="shared" si="3"/>
        <v>2625059.857143012</v>
      </c>
      <c r="G126" s="76">
        <f t="shared" si="3"/>
        <v>19698577.857143015</v>
      </c>
      <c r="H126" s="76">
        <f t="shared" si="3"/>
        <v>21125553</v>
      </c>
      <c r="I126" s="76"/>
      <c r="J126" s="76"/>
      <c r="K126" s="76"/>
    </row>
    <row r="127" spans="1:11" s="55" customFormat="1" ht="12.75">
      <c r="A127" s="74"/>
      <c r="B127" s="57" t="s">
        <v>13</v>
      </c>
      <c r="C127" s="75">
        <f t="shared" si="2"/>
        <v>1520.8568591502324</v>
      </c>
      <c r="D127" s="75">
        <f t="shared" si="2"/>
        <v>13730.377111740245</v>
      </c>
      <c r="E127" s="75">
        <f t="shared" si="2"/>
        <v>11429.536926958353</v>
      </c>
      <c r="F127" s="76">
        <f t="shared" si="3"/>
        <v>1682</v>
      </c>
      <c r="G127" s="76">
        <f t="shared" si="3"/>
        <v>12227</v>
      </c>
      <c r="H127" s="76">
        <f t="shared" si="3"/>
        <v>11761</v>
      </c>
      <c r="I127" s="76">
        <f aca="true" t="shared" si="4" ref="I127:K128">I117+I122</f>
        <v>3350909</v>
      </c>
      <c r="J127" s="76">
        <f t="shared" si="4"/>
        <v>20148622</v>
      </c>
      <c r="K127" s="76">
        <f t="shared" si="4"/>
        <v>13847509</v>
      </c>
    </row>
    <row r="128" spans="1:11" s="55" customFormat="1" ht="13.5" thickBot="1">
      <c r="A128" s="77"/>
      <c r="B128" s="59" t="s">
        <v>14</v>
      </c>
      <c r="C128" s="78">
        <f t="shared" si="2"/>
        <v>417.829228603649</v>
      </c>
      <c r="D128" s="78">
        <f t="shared" si="2"/>
        <v>9730.12318997409</v>
      </c>
      <c r="E128" s="78">
        <f t="shared" si="2"/>
        <v>2237.7633193296097</v>
      </c>
      <c r="F128" s="79">
        <f t="shared" si="3"/>
        <v>346</v>
      </c>
      <c r="G128" s="79">
        <f t="shared" si="3"/>
        <v>2977</v>
      </c>
      <c r="H128" s="79">
        <f t="shared" si="3"/>
        <v>2188</v>
      </c>
      <c r="I128" s="79">
        <f t="shared" si="4"/>
        <v>1109638</v>
      </c>
      <c r="J128" s="79">
        <f t="shared" si="4"/>
        <v>25778473</v>
      </c>
      <c r="K128" s="79">
        <f t="shared" si="4"/>
        <v>20354599</v>
      </c>
    </row>
    <row r="129" spans="1:11" ht="13.5">
      <c r="A129" s="84" t="s">
        <v>39</v>
      </c>
      <c r="B129" s="84"/>
      <c r="C129" s="84"/>
      <c r="D129" s="84"/>
      <c r="E129" s="84"/>
      <c r="F129" s="84"/>
      <c r="G129" s="84"/>
      <c r="H129" s="80"/>
      <c r="I129" s="80"/>
      <c r="J129" s="80"/>
      <c r="K129" s="80"/>
    </row>
    <row r="130" spans="1:11" ht="13.5">
      <c r="A130" s="81" t="s">
        <v>40</v>
      </c>
      <c r="B130" s="80"/>
      <c r="C130" s="80"/>
      <c r="D130" s="80"/>
      <c r="E130" s="80"/>
      <c r="F130" s="80"/>
      <c r="G130" s="80"/>
      <c r="H130" s="80"/>
      <c r="I130" s="80"/>
      <c r="J130" s="80"/>
      <c r="K130" s="80"/>
    </row>
    <row r="131" ht="12.75">
      <c r="E131" s="82"/>
    </row>
    <row r="132" spans="8:11" ht="12.75">
      <c r="H132" s="83"/>
      <c r="K132" s="83"/>
    </row>
  </sheetData>
  <mergeCells count="6">
    <mergeCell ref="A129:G129"/>
    <mergeCell ref="I2:K2"/>
    <mergeCell ref="B2:B3"/>
    <mergeCell ref="A2:A3"/>
    <mergeCell ref="C2:E2"/>
    <mergeCell ref="F2:H2"/>
  </mergeCells>
  <printOptions horizontalCentered="1" verticalCentered="1"/>
  <pageMargins left="0.4724409448818898" right="0.1968503937007874" top="0" bottom="0" header="0.2362204724409449" footer="0.15748031496062992"/>
  <pageSetup fitToHeight="2" horizontalDpi="600" verticalDpi="600" orientation="landscape" paperSize="9" scale="61" r:id="rId1"/>
  <rowBreaks count="1" manualBreakCount="1">
    <brk id="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kanandrao</dc:creator>
  <cp:keywords/>
  <dc:description/>
  <cp:lastModifiedBy>kanandrao</cp:lastModifiedBy>
  <dcterms:created xsi:type="dcterms:W3CDTF">1996-10-14T23:33:28Z</dcterms:created>
  <dcterms:modified xsi:type="dcterms:W3CDTF">2010-11-24T09:47:07Z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</Properties>
</file>