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n.k\Desktop\January 2022\For website\"/>
    </mc:Choice>
  </mc:AlternateContent>
  <bookViews>
    <workbookView xWindow="0" yWindow="0" windowWidth="20490" windowHeight="6495" tabRatio="695" firstSheet="2" activeTab="2"/>
  </bookViews>
  <sheets>
    <sheet name="FYP as at 31st March, 2018_TEMP" sheetId="40" state="hidden" r:id="rId1"/>
    <sheet name="Authority Vs Life Council" sheetId="30" state="hidden" r:id="rId2"/>
    <sheet name="as at 31st January 2022" sheetId="41" r:id="rId3"/>
  </sheets>
  <definedNames>
    <definedName name="_xlnm.Print_Area" localSheetId="0">'FYP as at 31st March, 2018_TEMP'!$A$1:$J$31</definedName>
    <definedName name="_xlnm.Print_Titles" localSheetId="2">'as at 31st January 2022'!$A:$B,'as at 31st January 2022'!$1:$3</definedName>
    <definedName name="_xlnm.Print_Titles" localSheetId="0">'FYP as at 31st March, 2018_TEMP'!$A:$B,'FYP as at 31st March, 2018_TEMP'!$1:$3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3" i="30" l="1"/>
  <c r="N202" i="30"/>
  <c r="N201" i="30"/>
  <c r="N200" i="30"/>
  <c r="N199" i="30"/>
  <c r="N187" i="30"/>
  <c r="N186" i="30"/>
  <c r="N185" i="30"/>
  <c r="N184" i="30"/>
  <c r="N183" i="30"/>
  <c r="N179" i="30"/>
  <c r="N178" i="30"/>
  <c r="N177" i="30"/>
  <c r="N176" i="30"/>
  <c r="N175" i="30"/>
  <c r="N171" i="30"/>
  <c r="N170" i="30"/>
  <c r="N169" i="30"/>
  <c r="N168" i="30"/>
  <c r="N167" i="30"/>
  <c r="N163" i="30"/>
  <c r="N162" i="30"/>
  <c r="N161" i="30"/>
  <c r="N160" i="30"/>
  <c r="N159" i="30"/>
  <c r="N155" i="30"/>
  <c r="N154" i="30"/>
  <c r="N153" i="30"/>
  <c r="N152" i="30"/>
  <c r="N151" i="30"/>
  <c r="N147" i="30"/>
  <c r="N146" i="30"/>
  <c r="N145" i="30"/>
  <c r="N144" i="30"/>
  <c r="N143" i="30"/>
  <c r="N139" i="30"/>
  <c r="N138" i="30"/>
  <c r="N137" i="30"/>
  <c r="N136" i="30"/>
  <c r="N135" i="30"/>
  <c r="N131" i="30"/>
  <c r="N130" i="30"/>
  <c r="N129" i="30"/>
  <c r="N128" i="30"/>
  <c r="N127" i="30"/>
  <c r="N123" i="30"/>
  <c r="N122" i="30"/>
  <c r="N121" i="30"/>
  <c r="N120" i="30"/>
  <c r="N119" i="30"/>
  <c r="N115" i="30"/>
  <c r="N114" i="30"/>
  <c r="N113" i="30"/>
  <c r="N112" i="30"/>
  <c r="N111" i="30"/>
  <c r="N107" i="30"/>
  <c r="N106" i="30"/>
  <c r="N105" i="30"/>
  <c r="N104" i="30"/>
  <c r="N103" i="30"/>
  <c r="N99" i="30"/>
  <c r="N98" i="30"/>
  <c r="N97" i="30"/>
  <c r="N96" i="30"/>
  <c r="N95" i="30"/>
  <c r="N91" i="30"/>
  <c r="N90" i="30"/>
  <c r="N89" i="30"/>
  <c r="N88" i="30"/>
  <c r="N87" i="30"/>
  <c r="N83" i="30"/>
  <c r="N82" i="30"/>
  <c r="N81" i="30"/>
  <c r="N80" i="30"/>
  <c r="N79" i="30"/>
  <c r="N75" i="30"/>
  <c r="N74" i="30"/>
  <c r="N73" i="30"/>
  <c r="N72" i="30"/>
  <c r="N71" i="30"/>
  <c r="N67" i="30"/>
  <c r="N66" i="30"/>
  <c r="N65" i="30"/>
  <c r="N64" i="30"/>
  <c r="N63" i="30"/>
  <c r="N59" i="30"/>
  <c r="N58" i="30"/>
  <c r="N57" i="30"/>
  <c r="N56" i="30"/>
  <c r="N55" i="30"/>
  <c r="N51" i="30"/>
  <c r="N50" i="30"/>
  <c r="N49" i="30"/>
  <c r="N48" i="30"/>
  <c r="N47" i="30"/>
  <c r="N43" i="30"/>
  <c r="N42" i="30"/>
  <c r="N41" i="30"/>
  <c r="N40" i="30"/>
  <c r="N39" i="30"/>
  <c r="N35" i="30"/>
  <c r="N34" i="30"/>
  <c r="N33" i="30"/>
  <c r="N32" i="30"/>
  <c r="N31" i="30"/>
  <c r="N27" i="30"/>
  <c r="N26" i="30"/>
  <c r="N25" i="30"/>
  <c r="N24" i="30"/>
  <c r="N23" i="30"/>
  <c r="N19" i="30"/>
  <c r="N18" i="30"/>
  <c r="N17" i="30"/>
  <c r="N16" i="30"/>
  <c r="N15" i="30"/>
  <c r="N11" i="30"/>
  <c r="N10" i="30"/>
  <c r="N9" i="30"/>
  <c r="N8" i="30"/>
  <c r="N7" i="30"/>
  <c r="K203" i="30"/>
  <c r="K202" i="30"/>
  <c r="K201" i="30"/>
  <c r="K200" i="30"/>
  <c r="K199" i="30"/>
  <c r="K187" i="30"/>
  <c r="K186" i="30"/>
  <c r="K185" i="30"/>
  <c r="K184" i="30"/>
  <c r="K183" i="30"/>
  <c r="K179" i="30"/>
  <c r="K178" i="30"/>
  <c r="K177" i="30"/>
  <c r="K176" i="30"/>
  <c r="K175" i="30"/>
  <c r="K171" i="30"/>
  <c r="K170" i="30"/>
  <c r="K169" i="30"/>
  <c r="K168" i="30"/>
  <c r="K167" i="30"/>
  <c r="K163" i="30"/>
  <c r="K162" i="30"/>
  <c r="K161" i="30"/>
  <c r="K160" i="30"/>
  <c r="K159" i="30"/>
  <c r="K155" i="30"/>
  <c r="K154" i="30"/>
  <c r="K153" i="30"/>
  <c r="K152" i="30"/>
  <c r="K151" i="30"/>
  <c r="K147" i="30"/>
  <c r="K146" i="30"/>
  <c r="K145" i="30"/>
  <c r="K144" i="30"/>
  <c r="K143" i="30"/>
  <c r="K139" i="30"/>
  <c r="K138" i="30"/>
  <c r="K137" i="30"/>
  <c r="K136" i="30"/>
  <c r="K135" i="30"/>
  <c r="K131" i="30"/>
  <c r="K130" i="30"/>
  <c r="K129" i="30"/>
  <c r="K128" i="30"/>
  <c r="K127" i="30"/>
  <c r="K123" i="30"/>
  <c r="K122" i="30"/>
  <c r="K121" i="30"/>
  <c r="K120" i="30"/>
  <c r="K119" i="30"/>
  <c r="K115" i="30"/>
  <c r="K114" i="30"/>
  <c r="K113" i="30"/>
  <c r="K112" i="30"/>
  <c r="K111" i="30"/>
  <c r="K107" i="30"/>
  <c r="K106" i="30"/>
  <c r="K105" i="30"/>
  <c r="K104" i="30"/>
  <c r="K103" i="30"/>
  <c r="K99" i="30"/>
  <c r="K98" i="30"/>
  <c r="K97" i="30"/>
  <c r="K96" i="30"/>
  <c r="K95" i="30"/>
  <c r="K91" i="30"/>
  <c r="K90" i="30"/>
  <c r="K89" i="30"/>
  <c r="K88" i="30"/>
  <c r="K87" i="30"/>
  <c r="K83" i="30"/>
  <c r="K82" i="30"/>
  <c r="K81" i="30"/>
  <c r="K80" i="30"/>
  <c r="K79" i="30"/>
  <c r="K75" i="30"/>
  <c r="K74" i="30"/>
  <c r="K73" i="30"/>
  <c r="K72" i="30"/>
  <c r="K71" i="30"/>
  <c r="K67" i="30"/>
  <c r="K66" i="30"/>
  <c r="K65" i="30"/>
  <c r="K64" i="30"/>
  <c r="K63" i="30"/>
  <c r="K59" i="30"/>
  <c r="K58" i="30"/>
  <c r="K57" i="30"/>
  <c r="K56" i="30"/>
  <c r="K55" i="30"/>
  <c r="K51" i="30"/>
  <c r="K50" i="30"/>
  <c r="K49" i="30"/>
  <c r="K48" i="30"/>
  <c r="K47" i="30"/>
  <c r="K43" i="30"/>
  <c r="K42" i="30"/>
  <c r="K41" i="30"/>
  <c r="K40" i="30"/>
  <c r="K39" i="30"/>
  <c r="K35" i="30"/>
  <c r="K34" i="30"/>
  <c r="K33" i="30"/>
  <c r="K32" i="30"/>
  <c r="K31" i="30"/>
  <c r="K27" i="30"/>
  <c r="K26" i="30"/>
  <c r="K25" i="30"/>
  <c r="K24" i="30"/>
  <c r="K23" i="30"/>
  <c r="K19" i="30"/>
  <c r="K18" i="30"/>
  <c r="K17" i="30"/>
  <c r="K16" i="30"/>
  <c r="K15" i="30"/>
  <c r="K11" i="30"/>
  <c r="K10" i="30"/>
  <c r="K9" i="30"/>
  <c r="K8" i="30"/>
  <c r="K7" i="30"/>
  <c r="H203" i="30"/>
  <c r="H202" i="30"/>
  <c r="H201" i="30"/>
  <c r="H200" i="30"/>
  <c r="H199" i="30"/>
  <c r="H187" i="30"/>
  <c r="H186" i="30"/>
  <c r="H185" i="30"/>
  <c r="H184" i="30"/>
  <c r="H183" i="30"/>
  <c r="H179" i="30"/>
  <c r="H178" i="30"/>
  <c r="H177" i="30"/>
  <c r="H176" i="30"/>
  <c r="H175" i="30"/>
  <c r="H171" i="30"/>
  <c r="H170" i="30"/>
  <c r="H169" i="30"/>
  <c r="H168" i="30"/>
  <c r="H167" i="30"/>
  <c r="H163" i="30"/>
  <c r="H162" i="30"/>
  <c r="H161" i="30"/>
  <c r="H160" i="30"/>
  <c r="H159" i="30"/>
  <c r="H155" i="30"/>
  <c r="H154" i="30"/>
  <c r="H153" i="30"/>
  <c r="H152" i="30"/>
  <c r="H151" i="30"/>
  <c r="H147" i="30"/>
  <c r="H146" i="30"/>
  <c r="H145" i="30"/>
  <c r="H144" i="30"/>
  <c r="H143" i="30"/>
  <c r="H139" i="30"/>
  <c r="H138" i="30"/>
  <c r="H137" i="30"/>
  <c r="H136" i="30"/>
  <c r="H135" i="30"/>
  <c r="H131" i="30"/>
  <c r="H130" i="30"/>
  <c r="H129" i="30"/>
  <c r="H128" i="30"/>
  <c r="H127" i="30"/>
  <c r="H123" i="30"/>
  <c r="H122" i="30"/>
  <c r="H121" i="30"/>
  <c r="H120" i="30"/>
  <c r="H119" i="30"/>
  <c r="H115" i="30"/>
  <c r="H114" i="30"/>
  <c r="H113" i="30"/>
  <c r="H112" i="30"/>
  <c r="H111" i="30"/>
  <c r="H107" i="30"/>
  <c r="H106" i="30"/>
  <c r="H105" i="30"/>
  <c r="H104" i="30"/>
  <c r="H103" i="30"/>
  <c r="H99" i="30"/>
  <c r="H98" i="30"/>
  <c r="H97" i="30"/>
  <c r="H96" i="30"/>
  <c r="H95" i="30"/>
  <c r="H91" i="30"/>
  <c r="H90" i="30"/>
  <c r="H89" i="30"/>
  <c r="H88" i="30"/>
  <c r="H87" i="30"/>
  <c r="H83" i="30"/>
  <c r="H82" i="30"/>
  <c r="H81" i="30"/>
  <c r="H80" i="30"/>
  <c r="H79" i="30"/>
  <c r="H75" i="30"/>
  <c r="H74" i="30"/>
  <c r="H73" i="30"/>
  <c r="H72" i="30"/>
  <c r="H71" i="30"/>
  <c r="H67" i="30"/>
  <c r="H66" i="30"/>
  <c r="H65" i="30"/>
  <c r="H64" i="30"/>
  <c r="H63" i="30"/>
  <c r="H59" i="30"/>
  <c r="H58" i="30"/>
  <c r="H57" i="30"/>
  <c r="H56" i="30"/>
  <c r="H55" i="30"/>
  <c r="H51" i="30"/>
  <c r="H50" i="30"/>
  <c r="H49" i="30"/>
  <c r="H48" i="30"/>
  <c r="H47" i="30"/>
  <c r="H43" i="30"/>
  <c r="H42" i="30"/>
  <c r="H41" i="30"/>
  <c r="H40" i="30"/>
  <c r="H39" i="30"/>
  <c r="H35" i="30"/>
  <c r="H34" i="30"/>
  <c r="H33" i="30"/>
  <c r="H32" i="30"/>
  <c r="H31" i="30"/>
  <c r="H27" i="30"/>
  <c r="H26" i="30"/>
  <c r="H25" i="30"/>
  <c r="H24" i="30"/>
  <c r="H23" i="30"/>
  <c r="H19" i="30"/>
  <c r="H18" i="30"/>
  <c r="H17" i="30"/>
  <c r="H16" i="30"/>
  <c r="H15" i="30"/>
  <c r="H11" i="30"/>
  <c r="H10" i="30"/>
  <c r="H9" i="30"/>
  <c r="H8" i="30"/>
  <c r="H7" i="30"/>
  <c r="E203" i="30"/>
  <c r="E202" i="30"/>
  <c r="E201" i="30"/>
  <c r="E200" i="30"/>
  <c r="E199" i="30"/>
  <c r="E187" i="30"/>
  <c r="E186" i="30"/>
  <c r="E185" i="30"/>
  <c r="E184" i="30"/>
  <c r="E183" i="30"/>
  <c r="E179" i="30"/>
  <c r="E178" i="30"/>
  <c r="E177" i="30"/>
  <c r="E176" i="30"/>
  <c r="E175" i="30"/>
  <c r="E171" i="30"/>
  <c r="E170" i="30"/>
  <c r="E169" i="30"/>
  <c r="E168" i="30"/>
  <c r="E167" i="30"/>
  <c r="E163" i="30"/>
  <c r="E162" i="30"/>
  <c r="E161" i="30"/>
  <c r="E160" i="30"/>
  <c r="E159" i="30"/>
  <c r="E155" i="30"/>
  <c r="E154" i="30"/>
  <c r="E153" i="30"/>
  <c r="E152" i="30"/>
  <c r="E151" i="30"/>
  <c r="E147" i="30"/>
  <c r="E146" i="30"/>
  <c r="E145" i="30"/>
  <c r="E144" i="30"/>
  <c r="E143" i="30"/>
  <c r="E139" i="30"/>
  <c r="E138" i="30"/>
  <c r="E137" i="30"/>
  <c r="E136" i="30"/>
  <c r="E135" i="30"/>
  <c r="E131" i="30"/>
  <c r="E130" i="30"/>
  <c r="E129" i="30"/>
  <c r="E128" i="30"/>
  <c r="E127" i="30"/>
  <c r="E123" i="30"/>
  <c r="E122" i="30"/>
  <c r="E121" i="30"/>
  <c r="E120" i="30"/>
  <c r="E119" i="30"/>
  <c r="E115" i="30"/>
  <c r="E114" i="30"/>
  <c r="E113" i="30"/>
  <c r="E112" i="30"/>
  <c r="E111" i="30"/>
  <c r="E107" i="30"/>
  <c r="E106" i="30"/>
  <c r="E105" i="30"/>
  <c r="E104" i="30"/>
  <c r="E103" i="30"/>
  <c r="E99" i="30"/>
  <c r="E98" i="30"/>
  <c r="E97" i="30"/>
  <c r="E96" i="30"/>
  <c r="E95" i="30"/>
  <c r="E91" i="30"/>
  <c r="E90" i="30"/>
  <c r="E89" i="30"/>
  <c r="E88" i="30"/>
  <c r="E87" i="30"/>
  <c r="E83" i="30"/>
  <c r="E82" i="30"/>
  <c r="E81" i="30"/>
  <c r="E80" i="30"/>
  <c r="E79" i="30"/>
  <c r="E75" i="30"/>
  <c r="E74" i="30"/>
  <c r="E73" i="30"/>
  <c r="E72" i="30"/>
  <c r="E71" i="30"/>
  <c r="E67" i="30"/>
  <c r="E66" i="30"/>
  <c r="E65" i="30"/>
  <c r="E64" i="30"/>
  <c r="E63" i="30"/>
  <c r="E59" i="30"/>
  <c r="E58" i="30"/>
  <c r="E57" i="30"/>
  <c r="E56" i="30"/>
  <c r="E55" i="30"/>
  <c r="E51" i="30"/>
  <c r="E50" i="30"/>
  <c r="E49" i="30"/>
  <c r="E48" i="30"/>
  <c r="E47" i="30"/>
  <c r="E43" i="30"/>
  <c r="E42" i="30"/>
  <c r="E41" i="30"/>
  <c r="E40" i="30"/>
  <c r="E39" i="30"/>
  <c r="E35" i="30"/>
  <c r="E34" i="30"/>
  <c r="E33" i="30"/>
  <c r="E32" i="30"/>
  <c r="E31" i="30"/>
  <c r="E27" i="30"/>
  <c r="E26" i="30"/>
  <c r="E25" i="30"/>
  <c r="E24" i="30"/>
  <c r="E23" i="30"/>
  <c r="E19" i="30"/>
  <c r="E18" i="30"/>
  <c r="E17" i="30"/>
  <c r="E16" i="30"/>
  <c r="E15" i="30"/>
  <c r="E8" i="30"/>
  <c r="E9" i="30"/>
  <c r="E10" i="30"/>
  <c r="E11" i="30"/>
  <c r="E7" i="30"/>
  <c r="M195" i="30"/>
  <c r="M211" i="30" s="1"/>
  <c r="L195" i="30"/>
  <c r="N195" i="30" s="1"/>
  <c r="M194" i="30"/>
  <c r="M210" i="30" s="1"/>
  <c r="L194" i="30"/>
  <c r="M193" i="30"/>
  <c r="M209" i="30" s="1"/>
  <c r="L193" i="30"/>
  <c r="L209" i="30" s="1"/>
  <c r="M192" i="30"/>
  <c r="M208" i="30" s="1"/>
  <c r="L192" i="30"/>
  <c r="L208" i="30" s="1"/>
  <c r="M191" i="30"/>
  <c r="M207" i="30" s="1"/>
  <c r="L191" i="30"/>
  <c r="N191" i="30" s="1"/>
  <c r="J195" i="30"/>
  <c r="J211" i="30" s="1"/>
  <c r="I195" i="30"/>
  <c r="J194" i="30"/>
  <c r="J210" i="30" s="1"/>
  <c r="I194" i="30"/>
  <c r="I210" i="30" s="1"/>
  <c r="J193" i="30"/>
  <c r="J209" i="30" s="1"/>
  <c r="I193" i="30"/>
  <c r="J192" i="30"/>
  <c r="I192" i="30"/>
  <c r="J191" i="30"/>
  <c r="J207" i="30" s="1"/>
  <c r="I191" i="30"/>
  <c r="I207" i="30" s="1"/>
  <c r="G195" i="30"/>
  <c r="G211" i="30" s="1"/>
  <c r="F195" i="30"/>
  <c r="H195" i="30" s="1"/>
  <c r="G194" i="30"/>
  <c r="G210" i="30" s="1"/>
  <c r="F194" i="30"/>
  <c r="F210" i="30" s="1"/>
  <c r="G193" i="30"/>
  <c r="G209" i="30" s="1"/>
  <c r="F193" i="30"/>
  <c r="F209" i="30" s="1"/>
  <c r="G192" i="30"/>
  <c r="F192" i="30"/>
  <c r="F208" i="30" s="1"/>
  <c r="G191" i="30"/>
  <c r="G207" i="30" s="1"/>
  <c r="F191" i="30"/>
  <c r="H191" i="30" s="1"/>
  <c r="C192" i="30"/>
  <c r="D192" i="30"/>
  <c r="D208" i="30" s="1"/>
  <c r="C193" i="30"/>
  <c r="C209" i="30" s="1"/>
  <c r="D193" i="30"/>
  <c r="D209" i="30" s="1"/>
  <c r="C194" i="30"/>
  <c r="C210" i="30" s="1"/>
  <c r="D194" i="30"/>
  <c r="D210" i="30" s="1"/>
  <c r="C195" i="30"/>
  <c r="D195" i="30"/>
  <c r="D211" i="30" s="1"/>
  <c r="D191" i="30"/>
  <c r="D207" i="30" s="1"/>
  <c r="C191" i="30"/>
  <c r="M204" i="30"/>
  <c r="L204" i="30"/>
  <c r="J204" i="30"/>
  <c r="I204" i="30"/>
  <c r="G204" i="30"/>
  <c r="F204" i="30"/>
  <c r="D204" i="30"/>
  <c r="C204" i="30"/>
  <c r="M188" i="30"/>
  <c r="L188" i="30"/>
  <c r="J188" i="30"/>
  <c r="I188" i="30"/>
  <c r="G188" i="30"/>
  <c r="F188" i="30"/>
  <c r="D188" i="30"/>
  <c r="C188" i="30"/>
  <c r="M180" i="30"/>
  <c r="L180" i="30"/>
  <c r="J180" i="30"/>
  <c r="I180" i="30"/>
  <c r="G180" i="30"/>
  <c r="F180" i="30"/>
  <c r="D180" i="30"/>
  <c r="C180" i="30"/>
  <c r="M172" i="30"/>
  <c r="L172" i="30"/>
  <c r="J172" i="30"/>
  <c r="I172" i="30"/>
  <c r="G172" i="30"/>
  <c r="F172" i="30"/>
  <c r="D172" i="30"/>
  <c r="C172" i="30"/>
  <c r="M164" i="30"/>
  <c r="L164" i="30"/>
  <c r="J164" i="30"/>
  <c r="I164" i="30"/>
  <c r="G164" i="30"/>
  <c r="F164" i="30"/>
  <c r="D164" i="30"/>
  <c r="C164" i="30"/>
  <c r="M156" i="30"/>
  <c r="L156" i="30"/>
  <c r="J156" i="30"/>
  <c r="I156" i="30"/>
  <c r="G156" i="30"/>
  <c r="F156" i="30"/>
  <c r="D156" i="30"/>
  <c r="C156" i="30"/>
  <c r="M148" i="30"/>
  <c r="L148" i="30"/>
  <c r="J148" i="30"/>
  <c r="I148" i="30"/>
  <c r="G148" i="30"/>
  <c r="F148" i="30"/>
  <c r="D148" i="30"/>
  <c r="C148" i="30"/>
  <c r="M140" i="30"/>
  <c r="L140" i="30"/>
  <c r="J140" i="30"/>
  <c r="I140" i="30"/>
  <c r="G140" i="30"/>
  <c r="F140" i="30"/>
  <c r="D140" i="30"/>
  <c r="C140" i="30"/>
  <c r="M132" i="30"/>
  <c r="L132" i="30"/>
  <c r="J132" i="30"/>
  <c r="I132" i="30"/>
  <c r="G132" i="30"/>
  <c r="F132" i="30"/>
  <c r="D132" i="30"/>
  <c r="C132" i="30"/>
  <c r="M124" i="30"/>
  <c r="L124" i="30"/>
  <c r="J124" i="30"/>
  <c r="I124" i="30"/>
  <c r="G124" i="30"/>
  <c r="F124" i="30"/>
  <c r="D124" i="30"/>
  <c r="C124" i="30"/>
  <c r="M116" i="30"/>
  <c r="L116" i="30"/>
  <c r="J116" i="30"/>
  <c r="I116" i="30"/>
  <c r="G116" i="30"/>
  <c r="F116" i="30"/>
  <c r="D116" i="30"/>
  <c r="C116" i="30"/>
  <c r="M108" i="30"/>
  <c r="L108" i="30"/>
  <c r="J108" i="30"/>
  <c r="I108" i="30"/>
  <c r="G108" i="30"/>
  <c r="F108" i="30"/>
  <c r="D108" i="30"/>
  <c r="C108" i="30"/>
  <c r="M100" i="30"/>
  <c r="L100" i="30"/>
  <c r="J100" i="30"/>
  <c r="I100" i="30"/>
  <c r="G100" i="30"/>
  <c r="F100" i="30"/>
  <c r="D100" i="30"/>
  <c r="C100" i="30"/>
  <c r="M92" i="30"/>
  <c r="L92" i="30"/>
  <c r="J92" i="30"/>
  <c r="I92" i="30"/>
  <c r="G92" i="30"/>
  <c r="F92" i="30"/>
  <c r="D92" i="30"/>
  <c r="C92" i="30"/>
  <c r="M84" i="30"/>
  <c r="L84" i="30"/>
  <c r="J84" i="30"/>
  <c r="I84" i="30"/>
  <c r="G84" i="30"/>
  <c r="F84" i="30"/>
  <c r="D84" i="30"/>
  <c r="C84" i="30"/>
  <c r="M76" i="30"/>
  <c r="L76" i="30"/>
  <c r="J76" i="30"/>
  <c r="I76" i="30"/>
  <c r="G76" i="30"/>
  <c r="F76" i="30"/>
  <c r="D76" i="30"/>
  <c r="C76" i="30"/>
  <c r="M68" i="30"/>
  <c r="L68" i="30"/>
  <c r="J68" i="30"/>
  <c r="I68" i="30"/>
  <c r="G68" i="30"/>
  <c r="F68" i="30"/>
  <c r="D68" i="30"/>
  <c r="C68" i="30"/>
  <c r="M60" i="30"/>
  <c r="L60" i="30"/>
  <c r="J60" i="30"/>
  <c r="I60" i="30"/>
  <c r="G60" i="30"/>
  <c r="F60" i="30"/>
  <c r="D60" i="30"/>
  <c r="C60" i="30"/>
  <c r="M52" i="30"/>
  <c r="L52" i="30"/>
  <c r="J52" i="30"/>
  <c r="I52" i="30"/>
  <c r="G52" i="30"/>
  <c r="F52" i="30"/>
  <c r="D52" i="30"/>
  <c r="C52" i="30"/>
  <c r="M44" i="30"/>
  <c r="L44" i="30"/>
  <c r="J44" i="30"/>
  <c r="I44" i="30"/>
  <c r="G44" i="30"/>
  <c r="F44" i="30"/>
  <c r="D44" i="30"/>
  <c r="C44" i="30"/>
  <c r="M36" i="30"/>
  <c r="L36" i="30"/>
  <c r="J36" i="30"/>
  <c r="I36" i="30"/>
  <c r="G36" i="30"/>
  <c r="F36" i="30"/>
  <c r="D36" i="30"/>
  <c r="C36" i="30"/>
  <c r="M28" i="30"/>
  <c r="L28" i="30"/>
  <c r="J28" i="30"/>
  <c r="I28" i="30"/>
  <c r="G28" i="30"/>
  <c r="F28" i="30"/>
  <c r="D28" i="30"/>
  <c r="C28" i="30"/>
  <c r="M20" i="30"/>
  <c r="L20" i="30"/>
  <c r="J20" i="30"/>
  <c r="I20" i="30"/>
  <c r="G20" i="30"/>
  <c r="F20" i="30"/>
  <c r="D20" i="30"/>
  <c r="C20" i="30"/>
  <c r="M12" i="30"/>
  <c r="L12" i="30"/>
  <c r="J12" i="30"/>
  <c r="I12" i="30"/>
  <c r="G12" i="30"/>
  <c r="F12" i="30"/>
  <c r="D12" i="30"/>
  <c r="C12" i="30"/>
  <c r="I196" i="30" l="1"/>
  <c r="E195" i="30"/>
  <c r="E12" i="30"/>
  <c r="K12" i="30"/>
  <c r="E20" i="30"/>
  <c r="K20" i="30"/>
  <c r="E28" i="30"/>
  <c r="K28" i="30"/>
  <c r="E36" i="30"/>
  <c r="K36" i="30"/>
  <c r="E44" i="30"/>
  <c r="K44" i="30"/>
  <c r="E52" i="30"/>
  <c r="K52" i="30"/>
  <c r="E60" i="30"/>
  <c r="K60" i="30"/>
  <c r="E68" i="30"/>
  <c r="K68" i="30"/>
  <c r="E76" i="30"/>
  <c r="K76" i="30"/>
  <c r="E84" i="30"/>
  <c r="K84" i="30"/>
  <c r="E92" i="30"/>
  <c r="K92" i="30"/>
  <c r="E100" i="30"/>
  <c r="K100" i="30"/>
  <c r="E108" i="30"/>
  <c r="K108" i="30"/>
  <c r="E116" i="30"/>
  <c r="K116" i="30"/>
  <c r="E124" i="30"/>
  <c r="K124" i="30"/>
  <c r="E132" i="30"/>
  <c r="K132" i="30"/>
  <c r="E140" i="30"/>
  <c r="K140" i="30"/>
  <c r="E148" i="30"/>
  <c r="K148" i="30"/>
  <c r="E156" i="30"/>
  <c r="K156" i="30"/>
  <c r="E164" i="30"/>
  <c r="K164" i="30"/>
  <c r="E172" i="30"/>
  <c r="K172" i="30"/>
  <c r="E180" i="30"/>
  <c r="K180" i="30"/>
  <c r="E188" i="30"/>
  <c r="K188" i="30"/>
  <c r="E204" i="30"/>
  <c r="K204" i="30"/>
  <c r="E191" i="30"/>
  <c r="N194" i="30"/>
  <c r="E209" i="30"/>
  <c r="K193" i="30"/>
  <c r="H12" i="30"/>
  <c r="N12" i="30"/>
  <c r="H20" i="30"/>
  <c r="N20" i="30"/>
  <c r="H28" i="30"/>
  <c r="N28" i="30"/>
  <c r="H36" i="30"/>
  <c r="N36" i="30"/>
  <c r="H44" i="30"/>
  <c r="N44" i="30"/>
  <c r="H52" i="30"/>
  <c r="N52" i="30"/>
  <c r="H60" i="30"/>
  <c r="N60" i="30"/>
  <c r="H68" i="30"/>
  <c r="N68" i="30"/>
  <c r="H76" i="30"/>
  <c r="N76" i="30"/>
  <c r="H84" i="30"/>
  <c r="N84" i="30"/>
  <c r="H92" i="30"/>
  <c r="N92" i="30"/>
  <c r="H100" i="30"/>
  <c r="N100" i="30"/>
  <c r="H108" i="30"/>
  <c r="N108" i="30"/>
  <c r="H116" i="30"/>
  <c r="N116" i="30"/>
  <c r="H124" i="30"/>
  <c r="N124" i="30"/>
  <c r="H132" i="30"/>
  <c r="N132" i="30"/>
  <c r="H140" i="30"/>
  <c r="N140" i="30"/>
  <c r="H148" i="30"/>
  <c r="N148" i="30"/>
  <c r="G196" i="30"/>
  <c r="M212" i="30"/>
  <c r="L210" i="30"/>
  <c r="N210" i="30" s="1"/>
  <c r="E193" i="30"/>
  <c r="E210" i="30"/>
  <c r="E192" i="30"/>
  <c r="I209" i="30"/>
  <c r="K209" i="30" s="1"/>
  <c r="H156" i="30"/>
  <c r="N156" i="30"/>
  <c r="H164" i="30"/>
  <c r="N164" i="30"/>
  <c r="H172" i="30"/>
  <c r="N172" i="30"/>
  <c r="H180" i="30"/>
  <c r="N180" i="30"/>
  <c r="H188" i="30"/>
  <c r="N188" i="30"/>
  <c r="H204" i="30"/>
  <c r="N204" i="30"/>
  <c r="H194" i="30"/>
  <c r="K191" i="30"/>
  <c r="K195" i="30"/>
  <c r="I211" i="30"/>
  <c r="H210" i="30"/>
  <c r="H209" i="30"/>
  <c r="K210" i="30"/>
  <c r="N209" i="30"/>
  <c r="K207" i="30"/>
  <c r="K211" i="30"/>
  <c r="H193" i="30"/>
  <c r="N193" i="30"/>
  <c r="C211" i="30"/>
  <c r="E211" i="30" s="1"/>
  <c r="J196" i="30"/>
  <c r="K196" i="30" s="1"/>
  <c r="G208" i="30"/>
  <c r="G212" i="30" s="1"/>
  <c r="E194" i="30"/>
  <c r="K194" i="30"/>
  <c r="C207" i="30"/>
  <c r="E207" i="30" s="1"/>
  <c r="F196" i="30"/>
  <c r="L196" i="30"/>
  <c r="F207" i="30"/>
  <c r="H207" i="30" s="1"/>
  <c r="F211" i="30"/>
  <c r="H211" i="30" s="1"/>
  <c r="I208" i="30"/>
  <c r="L207" i="30"/>
  <c r="N207" i="30" s="1"/>
  <c r="L211" i="30"/>
  <c r="N211" i="30" s="1"/>
  <c r="D212" i="30"/>
  <c r="C196" i="30"/>
  <c r="C208" i="30"/>
  <c r="E208" i="30" s="1"/>
  <c r="M196" i="30"/>
  <c r="J208" i="30"/>
  <c r="J212" i="30" s="1"/>
  <c r="H192" i="30"/>
  <c r="K192" i="30"/>
  <c r="N192" i="30"/>
  <c r="N208" i="30"/>
  <c r="D196" i="30"/>
  <c r="H196" i="30" l="1"/>
  <c r="E196" i="30"/>
  <c r="L212" i="30"/>
  <c r="N212" i="30" s="1"/>
  <c r="F212" i="30"/>
  <c r="H212" i="30" s="1"/>
  <c r="I212" i="30"/>
  <c r="K212" i="30" s="1"/>
  <c r="K208" i="30"/>
  <c r="C212" i="30"/>
  <c r="E212" i="30" s="1"/>
  <c r="H208" i="30"/>
  <c r="N196" i="30"/>
</calcChain>
</file>

<file path=xl/sharedStrings.xml><?xml version="1.0" encoding="utf-8"?>
<sst xmlns="http://schemas.openxmlformats.org/spreadsheetml/2006/main" count="720" uniqueCount="70">
  <si>
    <t>Insurer</t>
  </si>
  <si>
    <t>LIC</t>
  </si>
  <si>
    <t>Sl No.</t>
  </si>
  <si>
    <t>Individual Single Premium</t>
  </si>
  <si>
    <t>Individual Non-Single Premium</t>
  </si>
  <si>
    <t>Group Single Premium</t>
  </si>
  <si>
    <t>Group Non-Single Premium</t>
  </si>
  <si>
    <t>SBI Life</t>
  </si>
  <si>
    <t>No. of Policies / Schemes</t>
  </si>
  <si>
    <t>No. of lives covered under Group Schemes</t>
  </si>
  <si>
    <t>Private Total</t>
  </si>
  <si>
    <t>Grand Total</t>
  </si>
  <si>
    <t>Sahara Life</t>
  </si>
  <si>
    <t>Shriram Life</t>
  </si>
  <si>
    <t>Bharti Axa Life</t>
  </si>
  <si>
    <t xml:space="preserve">Premium  </t>
  </si>
  <si>
    <t xml:space="preserve">          2. Compiled on the basis of data submitted by the Insurance companies</t>
  </si>
  <si>
    <t>Future Generali Life</t>
  </si>
  <si>
    <t>Canara HSBC OBC Life</t>
  </si>
  <si>
    <t>Max Life</t>
  </si>
  <si>
    <t>Exide Life</t>
  </si>
  <si>
    <t>PNB Met Life</t>
  </si>
  <si>
    <t>Aegon Life</t>
  </si>
  <si>
    <t>Growth in %</t>
  </si>
  <si>
    <t>Note:  1.Cumulative premium upto the month is net of cancellations which may occur during the free look period.</t>
  </si>
  <si>
    <t>Group Yearly Renewable Premium</t>
  </si>
  <si>
    <t>(Premium in Rs.Crore)</t>
  </si>
  <si>
    <t>First Year Premium of Life Insurers for the Period ended ended 30th November, 2017</t>
  </si>
  <si>
    <t>Up to 30th November, 2016</t>
  </si>
  <si>
    <t>Up to 30th November, 2017</t>
  </si>
  <si>
    <t>Aviva Life</t>
  </si>
  <si>
    <t>Bajaj Allianz Life</t>
  </si>
  <si>
    <t>Birla Sun Life</t>
  </si>
  <si>
    <t>DHFL Pramerica Life</t>
  </si>
  <si>
    <t>Edleweiss Tokio Life</t>
  </si>
  <si>
    <t>HDFC Standard Life</t>
  </si>
  <si>
    <t>ICICI Prudential Life</t>
  </si>
  <si>
    <t>IDBI Federal Life</t>
  </si>
  <si>
    <t>India First Life</t>
  </si>
  <si>
    <t>Kotak Mahindra Old Mutual Life</t>
  </si>
  <si>
    <t>Reliance Nippon Life</t>
  </si>
  <si>
    <t>Star Union-Diachi Life</t>
  </si>
  <si>
    <t>Tata AIA Life</t>
  </si>
  <si>
    <t>LIC Council</t>
  </si>
  <si>
    <t>IRDAI</t>
  </si>
  <si>
    <t>Difference</t>
  </si>
  <si>
    <t>Aditya Birla Sun Life</t>
  </si>
  <si>
    <t>Up to 31st March, 2017</t>
  </si>
  <si>
    <t>Up to 31st March, 2018</t>
  </si>
  <si>
    <t>First Year Premium of Life Insurers for the Period ended ended 31st March, 2018</t>
  </si>
  <si>
    <t>Kotak Mahindra Life</t>
  </si>
  <si>
    <t>Premium</t>
  </si>
  <si>
    <t>LIC of India</t>
  </si>
  <si>
    <t>Industry Total</t>
  </si>
  <si>
    <t>Market Share</t>
  </si>
  <si>
    <t>Sum Assured</t>
  </si>
  <si>
    <t>(Premium &amp; Sum Assured in Rs.Crore)</t>
  </si>
  <si>
    <t>NA</t>
  </si>
  <si>
    <t>Pramerica Life</t>
  </si>
  <si>
    <t>Edelweiss Tokio Life</t>
  </si>
  <si>
    <t xml:space="preserve">Star Union Dai-ichi Life </t>
  </si>
  <si>
    <t xml:space="preserve">Note:  1.The First year Premium in the statement refers to actual premuim collected by life insurers net of only free look cancellations for the period. </t>
  </si>
  <si>
    <t>Ageas Federal Life</t>
  </si>
  <si>
    <t xml:space="preserve">First Year Premium  </t>
  </si>
  <si>
    <t>New Business Statement of Life Insurers for the Period ended 31st January, 2022</t>
  </si>
  <si>
    <t>For January, 2021</t>
  </si>
  <si>
    <t>For January,2022</t>
  </si>
  <si>
    <t>Up to 31st January, 2021</t>
  </si>
  <si>
    <t>Up to 31st Janaury, 2022</t>
  </si>
  <si>
    <t>HDFC 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</si>
</sst>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>
    <font>
      <sz val="10"/>
      <name val="Arial"/>
    </font>
    <font>
      <sz val="1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name val="Rupee Foradian"/>
      <family val="2"/>
    </font>
    <font>
      <b/>
      <sz val="10"/>
      <name val="Rupee Foradian"/>
      <family val="2"/>
    </font>
    <font>
      <b/>
      <sz val="10"/>
      <name val="Arial Black"/>
      <family val="2"/>
    </font>
    <font>
      <sz val="10"/>
      <name val="Rupee Foradian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sz val="10"/>
      <name val="Arial Black"/>
      <family val="2"/>
    </font>
    <font>
      <b/>
      <i/>
      <sz val="10"/>
      <name val="Century Gothic"/>
      <family val="2"/>
    </font>
    <font>
      <b/>
      <i/>
      <sz val="10"/>
      <name val="Rupee Foradian"/>
      <family val="2"/>
    </font>
    <font>
      <i/>
      <sz val="10"/>
      <name val="Rupee Foradian"/>
    </font>
    <font>
      <b/>
      <sz val="14"/>
      <name val="Arial Black"/>
      <family val="2"/>
    </font>
    <font>
      <b/>
      <i/>
      <sz val="10"/>
      <name val="Arial Black"/>
      <family val="2"/>
    </font>
    <font>
      <b/>
      <i/>
      <sz val="10"/>
      <name val="Rupee Foradi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2">
    <xf numFmtId="0" fontId="0" fillId="0" borderId="0" xfId="0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/>
    <xf numFmtId="0" fontId="5" fillId="2" borderId="1" xfId="0" applyFont="1" applyFill="1" applyBorder="1"/>
    <xf numFmtId="0" fontId="5" fillId="2" borderId="1" xfId="8" applyFont="1" applyFill="1" applyBorder="1" applyAlignment="1">
      <alignment horizontal="center"/>
    </xf>
    <xf numFmtId="0" fontId="5" fillId="2" borderId="0" xfId="8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/>
    <xf numFmtId="2" fontId="8" fillId="2" borderId="1" xfId="0" applyNumberFormat="1" applyFont="1" applyFill="1" applyBorder="1"/>
    <xf numFmtId="1" fontId="5" fillId="0" borderId="1" xfId="0" applyNumberFormat="1" applyFont="1" applyFill="1" applyBorder="1"/>
    <xf numFmtId="2" fontId="8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1" xfId="8" applyFont="1" applyFill="1" applyBorder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/>
    <xf numFmtId="1" fontId="6" fillId="0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8" fillId="2" borderId="1" xfId="0" applyFont="1" applyFill="1" applyBorder="1"/>
    <xf numFmtId="0" fontId="6" fillId="0" borderId="0" xfId="0" applyFont="1" applyFill="1"/>
    <xf numFmtId="0" fontId="5" fillId="0" borderId="0" xfId="0" applyFont="1" applyFill="1"/>
    <xf numFmtId="0" fontId="6" fillId="0" borderId="0" xfId="0" applyFont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Fill="1" applyBorder="1"/>
    <xf numFmtId="0" fontId="5" fillId="0" borderId="0" xfId="8" applyFont="1"/>
    <xf numFmtId="0" fontId="10" fillId="0" borderId="0" xfId="0" applyFont="1"/>
    <xf numFmtId="0" fontId="9" fillId="0" borderId="3" xfId="0" quotePrefix="1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3" borderId="1" xfId="0" applyFont="1" applyFill="1" applyBorder="1" applyAlignment="1">
      <alignment horizontal="right" wrapText="1"/>
    </xf>
    <xf numFmtId="2" fontId="10" fillId="0" borderId="1" xfId="0" applyNumberFormat="1" applyFont="1" applyBorder="1"/>
    <xf numFmtId="2" fontId="12" fillId="0" borderId="1" xfId="0" applyNumberFormat="1" applyFont="1" applyBorder="1"/>
    <xf numFmtId="2" fontId="10" fillId="2" borderId="1" xfId="0" applyNumberFormat="1" applyFont="1" applyFill="1" applyBorder="1"/>
    <xf numFmtId="1" fontId="10" fillId="0" borderId="1" xfId="0" applyNumberFormat="1" applyFont="1" applyBorder="1"/>
    <xf numFmtId="1" fontId="12" fillId="0" borderId="1" xfId="0" applyNumberFormat="1" applyFont="1" applyBorder="1"/>
    <xf numFmtId="1" fontId="10" fillId="2" borderId="1" xfId="0" applyNumberFormat="1" applyFont="1" applyFill="1" applyBorder="1"/>
    <xf numFmtId="0" fontId="9" fillId="2" borderId="1" xfId="0" applyFont="1" applyFill="1" applyBorder="1"/>
    <xf numFmtId="0" fontId="13" fillId="3" borderId="1" xfId="0" applyFont="1" applyFill="1" applyBorder="1" applyAlignment="1">
      <alignment horizontal="right" wrapText="1"/>
    </xf>
    <xf numFmtId="2" fontId="13" fillId="3" borderId="1" xfId="0" applyNumberFormat="1" applyFont="1" applyFill="1" applyBorder="1" applyAlignment="1">
      <alignment horizontal="right" wrapText="1"/>
    </xf>
    <xf numFmtId="2" fontId="14" fillId="0" borderId="1" xfId="0" applyNumberFormat="1" applyFont="1" applyBorder="1"/>
    <xf numFmtId="1" fontId="13" fillId="3" borderId="1" xfId="0" applyNumberFormat="1" applyFont="1" applyFill="1" applyBorder="1" applyAlignment="1">
      <alignment horizontal="right" wrapText="1"/>
    </xf>
    <xf numFmtId="1" fontId="14" fillId="0" borderId="1" xfId="0" applyNumberFormat="1" applyFont="1" applyBorder="1"/>
    <xf numFmtId="2" fontId="14" fillId="2" borderId="1" xfId="0" applyNumberFormat="1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2" fontId="10" fillId="0" borderId="1" xfId="1" applyNumberFormat="1" applyFont="1" applyBorder="1"/>
    <xf numFmtId="1" fontId="10" fillId="0" borderId="1" xfId="1" applyNumberFormat="1" applyFont="1" applyBorder="1"/>
    <xf numFmtId="2" fontId="12" fillId="0" borderId="1" xfId="1" applyNumberFormat="1" applyFont="1" applyBorder="1"/>
    <xf numFmtId="1" fontId="12" fillId="0" borderId="1" xfId="1" applyNumberFormat="1" applyFont="1" applyBorder="1"/>
    <xf numFmtId="2" fontId="10" fillId="2" borderId="1" xfId="1" applyNumberFormat="1" applyFont="1" applyFill="1" applyBorder="1"/>
    <xf numFmtId="1" fontId="10" fillId="2" borderId="1" xfId="1" applyNumberFormat="1" applyFont="1" applyFill="1" applyBorder="1"/>
    <xf numFmtId="2" fontId="10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2" fontId="10" fillId="0" borderId="1" xfId="0" applyNumberFormat="1" applyFont="1" applyFill="1" applyBorder="1"/>
    <xf numFmtId="1" fontId="10" fillId="0" borderId="1" xfId="0" applyNumberFormat="1" applyFont="1" applyFill="1" applyBorder="1"/>
    <xf numFmtId="0" fontId="9" fillId="0" borderId="0" xfId="0" applyFont="1" applyFill="1"/>
    <xf numFmtId="2" fontId="10" fillId="0" borderId="1" xfId="1" applyNumberFormat="1" applyFont="1" applyFill="1" applyBorder="1"/>
    <xf numFmtId="1" fontId="10" fillId="0" borderId="1" xfId="1" applyNumberFormat="1" applyFont="1" applyFill="1" applyBorder="1"/>
    <xf numFmtId="0" fontId="10" fillId="0" borderId="0" xfId="0" applyFont="1" applyFill="1"/>
    <xf numFmtId="2" fontId="10" fillId="2" borderId="1" xfId="0" applyNumberFormat="1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2" fontId="12" fillId="0" borderId="1" xfId="1" applyNumberFormat="1" applyFont="1" applyFill="1" applyBorder="1"/>
    <xf numFmtId="1" fontId="12" fillId="0" borderId="1" xfId="1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2" fontId="12" fillId="0" borderId="1" xfId="0" applyNumberFormat="1" applyFont="1" applyFill="1" applyBorder="1"/>
    <xf numFmtId="1" fontId="12" fillId="0" borderId="1" xfId="0" applyNumberFormat="1" applyFont="1" applyFill="1" applyBorder="1"/>
    <xf numFmtId="0" fontId="10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9" fillId="2" borderId="1" xfId="8" applyFont="1" applyFill="1" applyBorder="1" applyAlignment="1">
      <alignment horizontal="center"/>
    </xf>
    <xf numFmtId="0" fontId="10" fillId="2" borderId="1" xfId="8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right" wrapText="1"/>
    </xf>
    <xf numFmtId="1" fontId="11" fillId="3" borderId="1" xfId="0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10" fillId="2" borderId="0" xfId="0" applyNumberFormat="1" applyFont="1" applyFill="1" applyBorder="1"/>
    <xf numFmtId="1" fontId="10" fillId="2" borderId="0" xfId="0" applyNumberFormat="1" applyFont="1" applyFill="1" applyBorder="1"/>
    <xf numFmtId="0" fontId="10" fillId="0" borderId="0" xfId="8" applyFont="1"/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2" fontId="8" fillId="2" borderId="6" xfId="0" applyNumberFormat="1" applyFont="1" applyFill="1" applyBorder="1"/>
    <xf numFmtId="1" fontId="8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18" fillId="2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8" applyFont="1" applyFill="1" applyBorder="1"/>
    <xf numFmtId="2" fontId="17" fillId="2" borderId="1" xfId="0" applyNumberFormat="1" applyFont="1" applyFill="1" applyBorder="1"/>
    <xf numFmtId="2" fontId="17" fillId="0" borderId="1" xfId="0" applyNumberFormat="1" applyFont="1" applyBorder="1"/>
    <xf numFmtId="2" fontId="8" fillId="0" borderId="1" xfId="1" applyNumberFormat="1" applyFont="1" applyFill="1" applyBorder="1"/>
    <xf numFmtId="2" fontId="5" fillId="0" borderId="1" xfId="1" applyNumberFormat="1" applyFont="1" applyFill="1" applyBorder="1"/>
    <xf numFmtId="2" fontId="18" fillId="2" borderId="1" xfId="0" applyNumberFormat="1" applyFont="1" applyFill="1" applyBorder="1"/>
    <xf numFmtId="2" fontId="18" fillId="0" borderId="1" xfId="0" applyNumberFormat="1" applyFont="1" applyBorder="1"/>
    <xf numFmtId="1" fontId="8" fillId="0" borderId="1" xfId="1" applyNumberFormat="1" applyFont="1" applyFill="1" applyBorder="1"/>
    <xf numFmtId="2" fontId="8" fillId="0" borderId="1" xfId="0" applyNumberFormat="1" applyFont="1" applyBorder="1"/>
    <xf numFmtId="1" fontId="8" fillId="2" borderId="1" xfId="0" applyNumberFormat="1" applyFont="1" applyFill="1" applyBorder="1"/>
    <xf numFmtId="1" fontId="5" fillId="2" borderId="1" xfId="0" applyNumberFormat="1" applyFont="1" applyFill="1" applyBorder="1"/>
    <xf numFmtId="0" fontId="1" fillId="0" borderId="1" xfId="0" applyFont="1" applyBorder="1"/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1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2" fontId="21" fillId="2" borderId="1" xfId="0" applyNumberFormat="1" applyFont="1" applyFill="1" applyBorder="1" applyAlignment="1">
      <alignment horizontal="right"/>
    </xf>
    <xf numFmtId="2" fontId="18" fillId="2" borderId="1" xfId="0" applyNumberFormat="1" applyFont="1" applyFill="1" applyBorder="1" applyAlignment="1"/>
    <xf numFmtId="0" fontId="5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/>
    </xf>
    <xf numFmtId="0" fontId="7" fillId="2" borderId="2" xfId="0" quotePrefix="1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/>
    </xf>
  </cellXfs>
  <cellStyles count="14">
    <cellStyle name="Comma" xfId="1" builtinId="3"/>
    <cellStyle name="Comma 2" xfId="2"/>
    <cellStyle name="Comma 2 2" xfId="3"/>
    <cellStyle name="Comma 2 3" xfId="4"/>
    <cellStyle name="Comma 2 4" xfId="5"/>
    <cellStyle name="Comma 2 5" xfId="6"/>
    <cellStyle name="Normal" xfId="0" builtinId="0"/>
    <cellStyle name="Normal 2" xfId="7"/>
    <cellStyle name="Normal 3" xfId="10"/>
    <cellStyle name="Normal 4" xfId="11"/>
    <cellStyle name="Normal 5" xfId="12"/>
    <cellStyle name="Normal 6" xfId="13"/>
    <cellStyle name="Normal_companywise Month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SheetLayoutView="55" workbookViewId="0">
      <pane xSplit="2" ySplit="3" topLeftCell="C4" activePane="bottomRight" state="frozen"/>
      <selection activeCell="K7" sqref="K7:K103"/>
      <selection pane="topRight" activeCell="K7" sqref="K7:K103"/>
      <selection pane="bottomLeft" activeCell="K7" sqref="K7:K103"/>
      <selection pane="bottomRight" activeCell="B13" sqref="B13"/>
    </sheetView>
  </sheetViews>
  <sheetFormatPr defaultColWidth="9.140625" defaultRowHeight="12.75"/>
  <cols>
    <col min="1" max="1" width="6.42578125" style="1" customWidth="1"/>
    <col min="2" max="2" width="30" style="1" customWidth="1"/>
    <col min="3" max="11" width="12.7109375" style="1" customWidth="1"/>
    <col min="12" max="16384" width="9.140625" style="1"/>
  </cols>
  <sheetData>
    <row r="1" spans="1:11" ht="15">
      <c r="A1" s="129" t="s">
        <v>49</v>
      </c>
      <c r="B1" s="130"/>
      <c r="C1" s="130"/>
      <c r="D1" s="130"/>
      <c r="E1" s="130"/>
      <c r="F1" s="130"/>
      <c r="G1" s="130"/>
      <c r="H1" s="130"/>
      <c r="I1" s="126" t="s">
        <v>26</v>
      </c>
      <c r="J1" s="126"/>
      <c r="K1" s="126"/>
    </row>
    <row r="2" spans="1:11" ht="41.25" customHeight="1">
      <c r="A2" s="127" t="s">
        <v>2</v>
      </c>
      <c r="B2" s="127" t="s">
        <v>0</v>
      </c>
      <c r="C2" s="127" t="s">
        <v>51</v>
      </c>
      <c r="D2" s="127"/>
      <c r="E2" s="127"/>
      <c r="F2" s="127" t="s">
        <v>8</v>
      </c>
      <c r="G2" s="127"/>
      <c r="H2" s="127"/>
      <c r="I2" s="128" t="s">
        <v>9</v>
      </c>
      <c r="J2" s="128"/>
      <c r="K2" s="128"/>
    </row>
    <row r="3" spans="1:11" s="4" customFormat="1" ht="39.75" customHeight="1">
      <c r="A3" s="127"/>
      <c r="B3" s="127"/>
      <c r="C3" s="101" t="s">
        <v>47</v>
      </c>
      <c r="D3" s="101" t="s">
        <v>48</v>
      </c>
      <c r="E3" s="2" t="s">
        <v>23</v>
      </c>
      <c r="F3" s="101" t="s">
        <v>47</v>
      </c>
      <c r="G3" s="101" t="s">
        <v>48</v>
      </c>
      <c r="H3" s="2" t="s">
        <v>23</v>
      </c>
      <c r="I3" s="101" t="s">
        <v>47</v>
      </c>
      <c r="J3" s="101" t="s">
        <v>48</v>
      </c>
      <c r="K3" s="2" t="s">
        <v>23</v>
      </c>
    </row>
    <row r="4" spans="1:11" s="4" customFormat="1" ht="15">
      <c r="A4" s="16">
        <v>1</v>
      </c>
      <c r="B4" s="6" t="s">
        <v>46</v>
      </c>
      <c r="C4" s="12">
        <v>2534.5958018885067</v>
      </c>
      <c r="D4" s="12">
        <v>2662.9066212615016</v>
      </c>
      <c r="E4" s="7">
        <v>5.0623779648570242</v>
      </c>
      <c r="F4" s="22">
        <v>302997</v>
      </c>
      <c r="G4" s="22">
        <v>248751</v>
      </c>
      <c r="H4" s="7">
        <v>-17.903147555916394</v>
      </c>
      <c r="I4" s="22">
        <v>1634153</v>
      </c>
      <c r="J4" s="22">
        <v>2862143</v>
      </c>
      <c r="K4" s="7">
        <v>75.145350527153823</v>
      </c>
    </row>
    <row r="5" spans="1:11" s="4" customFormat="1" ht="15">
      <c r="A5" s="16">
        <v>2</v>
      </c>
      <c r="B5" s="99" t="s">
        <v>22</v>
      </c>
      <c r="C5" s="11">
        <v>91.420272972999996</v>
      </c>
      <c r="D5" s="11">
        <v>147.097021619</v>
      </c>
      <c r="E5" s="3">
        <v>60.901971559900659</v>
      </c>
      <c r="F5" s="14">
        <v>47848</v>
      </c>
      <c r="G5" s="14">
        <v>68891</v>
      </c>
      <c r="H5" s="3">
        <v>43.978849690687177</v>
      </c>
      <c r="I5" s="14">
        <v>46012</v>
      </c>
      <c r="J5" s="14">
        <v>54549</v>
      </c>
      <c r="K5" s="3">
        <v>18.55385551595236</v>
      </c>
    </row>
    <row r="6" spans="1:11" s="4" customFormat="1" ht="15">
      <c r="A6" s="16">
        <v>3</v>
      </c>
      <c r="B6" s="99" t="s">
        <v>30</v>
      </c>
      <c r="C6" s="11">
        <v>243.95895651754572</v>
      </c>
      <c r="D6" s="11">
        <v>325.57377821410876</v>
      </c>
      <c r="E6" s="3">
        <v>33.454324801841508</v>
      </c>
      <c r="F6" s="14">
        <v>35176</v>
      </c>
      <c r="G6" s="14">
        <v>36379</v>
      </c>
      <c r="H6" s="3">
        <v>3.4199454173299975</v>
      </c>
      <c r="I6" s="14">
        <v>167022</v>
      </c>
      <c r="J6" s="14">
        <v>361162</v>
      </c>
      <c r="K6" s="3">
        <v>116.23618445474249</v>
      </c>
    </row>
    <row r="7" spans="1:11" s="4" customFormat="1" ht="15">
      <c r="A7" s="16">
        <v>4</v>
      </c>
      <c r="B7" s="99" t="s">
        <v>31</v>
      </c>
      <c r="C7" s="11">
        <v>3290.1772770366379</v>
      </c>
      <c r="D7" s="11">
        <v>4290.8535899713388</v>
      </c>
      <c r="E7" s="3">
        <v>30.414054583587042</v>
      </c>
      <c r="F7" s="14">
        <v>273800</v>
      </c>
      <c r="G7" s="14">
        <v>308501</v>
      </c>
      <c r="H7" s="3">
        <v>12.673849525200875</v>
      </c>
      <c r="I7" s="14">
        <v>43774126</v>
      </c>
      <c r="J7" s="14">
        <v>38128462</v>
      </c>
      <c r="K7" s="3">
        <v>-12.897262643233583</v>
      </c>
    </row>
    <row r="8" spans="1:11" s="4" customFormat="1" ht="15">
      <c r="A8" s="16">
        <v>5</v>
      </c>
      <c r="B8" s="99" t="s">
        <v>14</v>
      </c>
      <c r="C8" s="11">
        <v>609.02464024016888</v>
      </c>
      <c r="D8" s="11">
        <v>730.70605252384746</v>
      </c>
      <c r="E8" s="3">
        <v>19.979719085863838</v>
      </c>
      <c r="F8" s="14">
        <v>111380</v>
      </c>
      <c r="G8" s="14">
        <v>123936</v>
      </c>
      <c r="H8" s="3">
        <v>11.273119051894415</v>
      </c>
      <c r="I8" s="14">
        <v>53891</v>
      </c>
      <c r="J8" s="14">
        <v>62699</v>
      </c>
      <c r="K8" s="3">
        <v>16.344101983633628</v>
      </c>
    </row>
    <row r="9" spans="1:11" s="4" customFormat="1" ht="15">
      <c r="A9" s="16">
        <v>6</v>
      </c>
      <c r="B9" s="99" t="s">
        <v>18</v>
      </c>
      <c r="C9" s="11">
        <v>982.9667073430137</v>
      </c>
      <c r="D9" s="11">
        <v>1227.4580928741739</v>
      </c>
      <c r="E9" s="3">
        <v>24.872804308095763</v>
      </c>
      <c r="F9" s="14">
        <v>91111</v>
      </c>
      <c r="G9" s="14">
        <v>104873</v>
      </c>
      <c r="H9" s="3">
        <v>15.10465256664947</v>
      </c>
      <c r="I9" s="14">
        <v>23169</v>
      </c>
      <c r="J9" s="14">
        <v>1395341</v>
      </c>
      <c r="K9" s="3">
        <v>5922.4480987526431</v>
      </c>
    </row>
    <row r="10" spans="1:11" s="4" customFormat="1" ht="15">
      <c r="A10" s="16">
        <v>7</v>
      </c>
      <c r="B10" s="99" t="s">
        <v>33</v>
      </c>
      <c r="C10" s="11">
        <v>876.55740724379166</v>
      </c>
      <c r="D10" s="11">
        <v>1449.8351395156137</v>
      </c>
      <c r="E10" s="3">
        <v>65.401048183987314</v>
      </c>
      <c r="F10" s="14">
        <v>65923</v>
      </c>
      <c r="G10" s="14">
        <v>93423</v>
      </c>
      <c r="H10" s="3">
        <v>41.715334556983144</v>
      </c>
      <c r="I10" s="14">
        <v>11090248</v>
      </c>
      <c r="J10" s="14">
        <v>18136576</v>
      </c>
      <c r="K10" s="3">
        <v>63.536252751065625</v>
      </c>
    </row>
    <row r="11" spans="1:11" s="4" customFormat="1" ht="15">
      <c r="A11" s="16">
        <v>8</v>
      </c>
      <c r="B11" s="99" t="s">
        <v>34</v>
      </c>
      <c r="C11" s="11">
        <v>228.14296333299296</v>
      </c>
      <c r="D11" s="11">
        <v>342.51799301847666</v>
      </c>
      <c r="E11" s="3">
        <v>50.133051668371706</v>
      </c>
      <c r="F11" s="14">
        <v>45868</v>
      </c>
      <c r="G11" s="14">
        <v>64805</v>
      </c>
      <c r="H11" s="3">
        <v>41.285863783029562</v>
      </c>
      <c r="I11" s="14">
        <v>536969</v>
      </c>
      <c r="J11" s="14">
        <v>194761</v>
      </c>
      <c r="K11" s="3">
        <v>-63.729563531600519</v>
      </c>
    </row>
    <row r="12" spans="1:11" s="4" customFormat="1" ht="15">
      <c r="A12" s="16">
        <v>9</v>
      </c>
      <c r="B12" s="99" t="s">
        <v>20</v>
      </c>
      <c r="C12" s="11">
        <v>865.1975021507875</v>
      </c>
      <c r="D12" s="11">
        <v>760.09499067246657</v>
      </c>
      <c r="E12" s="11">
        <v>-12.1478056995134</v>
      </c>
      <c r="F12" s="14">
        <v>188315</v>
      </c>
      <c r="G12" s="14">
        <v>194105</v>
      </c>
      <c r="H12" s="3">
        <v>3.0746355839949024</v>
      </c>
      <c r="I12" s="14">
        <v>500901</v>
      </c>
      <c r="J12" s="14">
        <v>1858348</v>
      </c>
      <c r="K12" s="3">
        <v>271.00105609691337</v>
      </c>
    </row>
    <row r="13" spans="1:11" s="4" customFormat="1" ht="15">
      <c r="A13" s="17">
        <v>10</v>
      </c>
      <c r="B13" s="100" t="s">
        <v>17</v>
      </c>
      <c r="C13" s="11">
        <v>399.89087977888801</v>
      </c>
      <c r="D13" s="11">
        <v>582.20120423499998</v>
      </c>
      <c r="E13" s="3">
        <v>45.590018096165878</v>
      </c>
      <c r="F13" s="14">
        <v>41861</v>
      </c>
      <c r="G13" s="14">
        <v>79793</v>
      </c>
      <c r="H13" s="3">
        <v>90.614175485535469</v>
      </c>
      <c r="I13" s="14">
        <v>504289</v>
      </c>
      <c r="J13" s="14">
        <v>655118</v>
      </c>
      <c r="K13" s="3">
        <v>29.909238551703488</v>
      </c>
    </row>
    <row r="14" spans="1:11" s="4" customFormat="1" ht="15">
      <c r="A14" s="16">
        <v>11</v>
      </c>
      <c r="B14" s="99" t="s">
        <v>35</v>
      </c>
      <c r="C14" s="11">
        <v>8696.2131297175583</v>
      </c>
      <c r="D14" s="11">
        <v>11349.13426449908</v>
      </c>
      <c r="E14" s="3">
        <v>30.506625070120435</v>
      </c>
      <c r="F14" s="14">
        <v>1083156</v>
      </c>
      <c r="G14" s="14">
        <v>1050200</v>
      </c>
      <c r="H14" s="3">
        <v>-3.0425903563290979</v>
      </c>
      <c r="I14" s="14">
        <v>19774194</v>
      </c>
      <c r="J14" s="14">
        <v>32170045</v>
      </c>
      <c r="K14" s="3">
        <v>62.687010150704502</v>
      </c>
    </row>
    <row r="15" spans="1:11" s="4" customFormat="1" ht="15">
      <c r="A15" s="16">
        <v>12</v>
      </c>
      <c r="B15" s="99" t="s">
        <v>36</v>
      </c>
      <c r="C15" s="11">
        <v>7863.4002042970023</v>
      </c>
      <c r="D15" s="11">
        <v>9118.0673514400005</v>
      </c>
      <c r="E15" s="3">
        <v>15.955783942643256</v>
      </c>
      <c r="F15" s="14">
        <v>702734</v>
      </c>
      <c r="G15" s="14">
        <v>837130</v>
      </c>
      <c r="H15" s="3">
        <v>19.124732829207069</v>
      </c>
      <c r="I15" s="14">
        <v>2059087</v>
      </c>
      <c r="J15" s="14">
        <v>3091260</v>
      </c>
      <c r="K15" s="3">
        <v>50.127702229191875</v>
      </c>
    </row>
    <row r="16" spans="1:11" s="18" customFormat="1" ht="15">
      <c r="A16" s="16">
        <v>13</v>
      </c>
      <c r="B16" s="99" t="s">
        <v>37</v>
      </c>
      <c r="C16" s="11">
        <v>793.5508762055</v>
      </c>
      <c r="D16" s="11">
        <v>833.02587576380006</v>
      </c>
      <c r="E16" s="3">
        <v>4.9744762109086889</v>
      </c>
      <c r="F16" s="14">
        <v>121071</v>
      </c>
      <c r="G16" s="14">
        <v>116713</v>
      </c>
      <c r="H16" s="3">
        <v>-3.5995407653360423</v>
      </c>
      <c r="I16" s="14">
        <v>396353</v>
      </c>
      <c r="J16" s="14">
        <v>207090</v>
      </c>
      <c r="K16" s="3">
        <v>-47.751120844297887</v>
      </c>
    </row>
    <row r="17" spans="1:11" s="4" customFormat="1" ht="15">
      <c r="A17" s="16">
        <v>14</v>
      </c>
      <c r="B17" s="99" t="s">
        <v>38</v>
      </c>
      <c r="C17" s="11">
        <v>1670.8463324709996</v>
      </c>
      <c r="D17" s="11">
        <v>1424.9667349050058</v>
      </c>
      <c r="E17" s="11">
        <v>-14.715871399278518</v>
      </c>
      <c r="F17" s="14">
        <v>125939</v>
      </c>
      <c r="G17" s="14">
        <v>182953</v>
      </c>
      <c r="H17" s="3">
        <v>45.27112332160808</v>
      </c>
      <c r="I17" s="14">
        <v>3602204</v>
      </c>
      <c r="J17" s="14">
        <v>1428370</v>
      </c>
      <c r="K17" s="3">
        <v>-60.347331800197878</v>
      </c>
    </row>
    <row r="18" spans="1:11" s="4" customFormat="1" ht="15">
      <c r="A18" s="16">
        <v>15</v>
      </c>
      <c r="B18" s="99" t="s">
        <v>50</v>
      </c>
      <c r="C18" s="11">
        <v>2849.7434056604534</v>
      </c>
      <c r="D18" s="11">
        <v>3404.2137916710021</v>
      </c>
      <c r="E18" s="3">
        <v>19.456853024353094</v>
      </c>
      <c r="F18" s="14">
        <v>300053</v>
      </c>
      <c r="G18" s="14">
        <v>338639</v>
      </c>
      <c r="H18" s="3">
        <v>12.859728114699736</v>
      </c>
      <c r="I18" s="14">
        <v>10528275</v>
      </c>
      <c r="J18" s="14">
        <v>8341432</v>
      </c>
      <c r="K18" s="3">
        <v>-20.771142471107567</v>
      </c>
    </row>
    <row r="19" spans="1:11" s="4" customFormat="1" ht="15">
      <c r="A19" s="16">
        <v>16</v>
      </c>
      <c r="B19" s="99" t="s">
        <v>19</v>
      </c>
      <c r="C19" s="11">
        <v>3667.3845333100003</v>
      </c>
      <c r="D19" s="11">
        <v>4348.0340177970002</v>
      </c>
      <c r="E19" s="3">
        <v>18.559534139516025</v>
      </c>
      <c r="F19" s="14">
        <v>503450</v>
      </c>
      <c r="G19" s="14">
        <v>561841</v>
      </c>
      <c r="H19" s="3">
        <v>11.598172608997913</v>
      </c>
      <c r="I19" s="14">
        <v>1770093</v>
      </c>
      <c r="J19" s="14">
        <v>3194113</v>
      </c>
      <c r="K19" s="3">
        <v>80.448880369562502</v>
      </c>
    </row>
    <row r="20" spans="1:11" s="4" customFormat="1" ht="15">
      <c r="A20" s="16">
        <v>17</v>
      </c>
      <c r="B20" s="99" t="s">
        <v>21</v>
      </c>
      <c r="C20" s="11">
        <v>1150.1764106000001</v>
      </c>
      <c r="D20" s="11">
        <v>1427.0453048369995</v>
      </c>
      <c r="E20" s="3">
        <v>24.071863384206278</v>
      </c>
      <c r="F20" s="14">
        <v>216802</v>
      </c>
      <c r="G20" s="14">
        <v>219805</v>
      </c>
      <c r="H20" s="3">
        <v>1.3851348234794882</v>
      </c>
      <c r="I20" s="14">
        <v>1433642</v>
      </c>
      <c r="J20" s="14">
        <v>743110</v>
      </c>
      <c r="K20" s="3">
        <v>-48.166278610699187</v>
      </c>
    </row>
    <row r="21" spans="1:11" s="4" customFormat="1" ht="15">
      <c r="A21" s="16">
        <v>18</v>
      </c>
      <c r="B21" s="99" t="s">
        <v>40</v>
      </c>
      <c r="C21" s="11">
        <v>1051.5799908449308</v>
      </c>
      <c r="D21" s="11">
        <v>915.61959835087873</v>
      </c>
      <c r="E21" s="11">
        <v>-12.929153623854106</v>
      </c>
      <c r="F21" s="14">
        <v>272247</v>
      </c>
      <c r="G21" s="14">
        <v>216651</v>
      </c>
      <c r="H21" s="3">
        <v>-20.421161665693287</v>
      </c>
      <c r="I21" s="14">
        <v>2665351</v>
      </c>
      <c r="J21" s="14">
        <v>1244686</v>
      </c>
      <c r="K21" s="3">
        <v>-53.301234996816547</v>
      </c>
    </row>
    <row r="22" spans="1:11" s="4" customFormat="1" ht="15">
      <c r="A22" s="16">
        <v>19</v>
      </c>
      <c r="B22" s="99" t="s">
        <v>12</v>
      </c>
      <c r="C22" s="11">
        <v>44.676514699999998</v>
      </c>
      <c r="D22" s="11">
        <v>4.2627053000000004</v>
      </c>
      <c r="E22" s="3">
        <v>-90.458733568131265</v>
      </c>
      <c r="F22" s="14">
        <v>16058</v>
      </c>
      <c r="G22" s="14">
        <v>1622</v>
      </c>
      <c r="H22" s="3">
        <v>-89.899115705567326</v>
      </c>
      <c r="I22" s="14">
        <v>0</v>
      </c>
      <c r="J22" s="14">
        <v>0</v>
      </c>
      <c r="K22" s="3"/>
    </row>
    <row r="23" spans="1:11" s="4" customFormat="1" ht="15">
      <c r="A23" s="19">
        <v>20</v>
      </c>
      <c r="B23" s="99" t="s">
        <v>7</v>
      </c>
      <c r="C23" s="11">
        <v>10145.763925078296</v>
      </c>
      <c r="D23" s="11">
        <v>10965.285823341987</v>
      </c>
      <c r="E23" s="3">
        <v>8.0774784857549928</v>
      </c>
      <c r="F23" s="14">
        <v>1275550</v>
      </c>
      <c r="G23" s="14">
        <v>1428457</v>
      </c>
      <c r="H23" s="3">
        <v>11.987534788914585</v>
      </c>
      <c r="I23" s="14">
        <v>3668800</v>
      </c>
      <c r="J23" s="14">
        <v>4530335</v>
      </c>
      <c r="K23" s="3">
        <v>23.482746402093326</v>
      </c>
    </row>
    <row r="24" spans="1:11" s="4" customFormat="1" ht="15">
      <c r="A24" s="19">
        <v>21</v>
      </c>
      <c r="B24" s="99" t="s">
        <v>13</v>
      </c>
      <c r="C24" s="11">
        <v>739.36435972056893</v>
      </c>
      <c r="D24" s="11">
        <v>815.91632277536996</v>
      </c>
      <c r="E24" s="3">
        <v>10.353753470580141</v>
      </c>
      <c r="F24" s="14">
        <v>200691</v>
      </c>
      <c r="G24" s="14">
        <v>247183</v>
      </c>
      <c r="H24" s="3">
        <v>23.165961602662797</v>
      </c>
      <c r="I24" s="14">
        <v>22097864</v>
      </c>
      <c r="J24" s="14">
        <v>6394352</v>
      </c>
      <c r="K24" s="3">
        <v>-71.063483782866982</v>
      </c>
    </row>
    <row r="25" spans="1:11" s="20" customFormat="1" ht="15">
      <c r="A25" s="19">
        <v>22</v>
      </c>
      <c r="B25" s="99" t="s">
        <v>41</v>
      </c>
      <c r="C25" s="11">
        <v>700.10593612000071</v>
      </c>
      <c r="D25" s="11">
        <v>700.72488949300009</v>
      </c>
      <c r="E25" s="3">
        <v>8.8408530918854339E-2</v>
      </c>
      <c r="F25" s="14">
        <v>119797</v>
      </c>
      <c r="G25" s="14">
        <v>113211</v>
      </c>
      <c r="H25" s="3">
        <v>-5.4976334966651921</v>
      </c>
      <c r="I25" s="14">
        <v>240241</v>
      </c>
      <c r="J25" s="14">
        <v>420351</v>
      </c>
      <c r="K25" s="3">
        <v>74.970550405634341</v>
      </c>
    </row>
    <row r="26" spans="1:11" s="20" customFormat="1" ht="15">
      <c r="A26" s="19">
        <v>23</v>
      </c>
      <c r="B26" s="99" t="s">
        <v>42</v>
      </c>
      <c r="C26" s="11">
        <v>1131.4964713791696</v>
      </c>
      <c r="D26" s="11">
        <v>1489.0124228490001</v>
      </c>
      <c r="E26" s="3">
        <v>31.596735872632276</v>
      </c>
      <c r="F26" s="14">
        <v>183318</v>
      </c>
      <c r="G26" s="14">
        <v>222740</v>
      </c>
      <c r="H26" s="3">
        <v>21.504707666459378</v>
      </c>
      <c r="I26" s="14">
        <v>94633</v>
      </c>
      <c r="J26" s="14">
        <v>116234</v>
      </c>
      <c r="K26" s="3">
        <v>22.826075470501834</v>
      </c>
    </row>
    <row r="27" spans="1:11" s="20" customFormat="1" ht="15">
      <c r="A27" s="21"/>
      <c r="B27" s="6" t="s">
        <v>10</v>
      </c>
      <c r="C27" s="12">
        <v>50626.234498609803</v>
      </c>
      <c r="D27" s="12">
        <v>59314.553586928654</v>
      </c>
      <c r="E27" s="7">
        <v>17.161693288797593</v>
      </c>
      <c r="F27" s="22">
        <v>6325145</v>
      </c>
      <c r="G27" s="22">
        <v>6860602</v>
      </c>
      <c r="H27" s="7">
        <v>8.4655292487365905</v>
      </c>
      <c r="I27" s="22">
        <v>126661517</v>
      </c>
      <c r="J27" s="22">
        <v>125590537</v>
      </c>
      <c r="K27" s="7">
        <v>-0.84554490216629896</v>
      </c>
    </row>
    <row r="28" spans="1:11" s="20" customFormat="1" ht="15">
      <c r="A28" s="16">
        <v>24</v>
      </c>
      <c r="B28" s="6" t="s">
        <v>52</v>
      </c>
      <c r="C28" s="15">
        <v>124396.265353959</v>
      </c>
      <c r="D28" s="15">
        <v>134551.683682601</v>
      </c>
      <c r="E28" s="13">
        <v>8.1637646433722271</v>
      </c>
      <c r="F28" s="103">
        <v>20131500</v>
      </c>
      <c r="G28" s="103">
        <v>21338176</v>
      </c>
      <c r="H28" s="13">
        <v>5.993969649554181</v>
      </c>
      <c r="I28" s="103">
        <v>53174202</v>
      </c>
      <c r="J28" s="103">
        <v>60542332</v>
      </c>
      <c r="K28" s="13">
        <v>13.856587824298709</v>
      </c>
    </row>
    <row r="29" spans="1:11" s="20" customFormat="1" ht="15">
      <c r="A29" s="21"/>
      <c r="B29" s="6" t="s">
        <v>53</v>
      </c>
      <c r="C29" s="12">
        <v>175022.49985256878</v>
      </c>
      <c r="D29" s="12">
        <v>193866.23726952967</v>
      </c>
      <c r="E29" s="7">
        <v>10.766465701743497</v>
      </c>
      <c r="F29" s="22">
        <v>26456645</v>
      </c>
      <c r="G29" s="22">
        <v>28198778</v>
      </c>
      <c r="H29" s="7">
        <v>6.5848598716881908</v>
      </c>
      <c r="I29" s="22">
        <v>179835719</v>
      </c>
      <c r="J29" s="22">
        <v>186132869</v>
      </c>
      <c r="K29" s="7">
        <v>3.5016124911202984</v>
      </c>
    </row>
    <row r="30" spans="1:11">
      <c r="A30" s="10" t="s">
        <v>24</v>
      </c>
      <c r="F30" s="102"/>
      <c r="G30" s="102"/>
      <c r="H30" s="102"/>
      <c r="I30" s="102"/>
      <c r="J30" s="102"/>
      <c r="K30" s="102"/>
    </row>
    <row r="31" spans="1:11">
      <c r="A31" s="10" t="s">
        <v>16</v>
      </c>
    </row>
  </sheetData>
  <mergeCells count="7">
    <mergeCell ref="I1:K1"/>
    <mergeCell ref="A2:A3"/>
    <mergeCell ref="B2:B3"/>
    <mergeCell ref="C2:E2"/>
    <mergeCell ref="F2:H2"/>
    <mergeCell ref="I2:K2"/>
    <mergeCell ref="A1:H1"/>
  </mergeCells>
  <printOptions horizontalCentered="1" verticalCentered="1"/>
  <pageMargins left="0" right="0" top="0" bottom="0" header="0.23622047244094499" footer="0.196850393700787"/>
  <pageSetup paperSize="9" scale="5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opLeftCell="A46" workbookViewId="0">
      <selection activeCell="F153" sqref="F153"/>
    </sheetView>
  </sheetViews>
  <sheetFormatPr defaultColWidth="9.140625" defaultRowHeight="14.25"/>
  <cols>
    <col min="1" max="1" width="6.42578125" style="35" customWidth="1"/>
    <col min="2" max="2" width="33.7109375" style="35" customWidth="1"/>
    <col min="3" max="13" width="12.7109375" style="35" customWidth="1"/>
    <col min="14" max="14" width="12" style="35" bestFit="1" customWidth="1"/>
    <col min="15" max="16384" width="9.140625" style="35"/>
  </cols>
  <sheetData>
    <row r="1" spans="1:14" ht="15">
      <c r="A1" s="133" t="s">
        <v>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ht="15">
      <c r="A2" s="36"/>
      <c r="B2" s="37"/>
      <c r="C2" s="37"/>
      <c r="D2" s="37"/>
      <c r="E2" s="37"/>
      <c r="F2" s="37"/>
      <c r="G2" s="37"/>
      <c r="H2" s="37"/>
      <c r="I2" s="37"/>
      <c r="J2" s="136" t="s">
        <v>26</v>
      </c>
      <c r="K2" s="136"/>
      <c r="L2" s="137"/>
      <c r="M2" s="137"/>
    </row>
    <row r="3" spans="1:14" ht="41.25" customHeight="1">
      <c r="A3" s="135" t="s">
        <v>2</v>
      </c>
      <c r="B3" s="135" t="s">
        <v>0</v>
      </c>
      <c r="C3" s="135" t="s">
        <v>15</v>
      </c>
      <c r="D3" s="135"/>
      <c r="E3" s="135"/>
      <c r="F3" s="135"/>
      <c r="G3" s="135"/>
      <c r="H3" s="38"/>
      <c r="I3" s="135" t="s">
        <v>8</v>
      </c>
      <c r="J3" s="135"/>
      <c r="K3" s="135"/>
      <c r="L3" s="135"/>
      <c r="M3" s="135"/>
      <c r="N3" s="39"/>
    </row>
    <row r="4" spans="1:14" ht="41.25" customHeight="1">
      <c r="A4" s="135"/>
      <c r="B4" s="135"/>
      <c r="C4" s="38" t="s">
        <v>43</v>
      </c>
      <c r="D4" s="38" t="s">
        <v>44</v>
      </c>
      <c r="E4" s="131" t="s">
        <v>45</v>
      </c>
      <c r="F4" s="38" t="s">
        <v>43</v>
      </c>
      <c r="G4" s="38" t="s">
        <v>44</v>
      </c>
      <c r="H4" s="131" t="s">
        <v>45</v>
      </c>
      <c r="I4" s="38" t="s">
        <v>43</v>
      </c>
      <c r="J4" s="38" t="s">
        <v>44</v>
      </c>
      <c r="K4" s="131" t="s">
        <v>45</v>
      </c>
      <c r="L4" s="38" t="s">
        <v>43</v>
      </c>
      <c r="M4" s="38" t="s">
        <v>44</v>
      </c>
      <c r="N4" s="131" t="s">
        <v>45</v>
      </c>
    </row>
    <row r="5" spans="1:14" s="41" customFormat="1" ht="39.75" customHeight="1">
      <c r="A5" s="135"/>
      <c r="B5" s="135"/>
      <c r="C5" s="40" t="s">
        <v>28</v>
      </c>
      <c r="D5" s="40" t="s">
        <v>28</v>
      </c>
      <c r="E5" s="132"/>
      <c r="F5" s="40" t="s">
        <v>29</v>
      </c>
      <c r="G5" s="40" t="s">
        <v>29</v>
      </c>
      <c r="H5" s="132"/>
      <c r="I5" s="40" t="s">
        <v>28</v>
      </c>
      <c r="J5" s="40" t="s">
        <v>28</v>
      </c>
      <c r="K5" s="132"/>
      <c r="L5" s="40" t="s">
        <v>29</v>
      </c>
      <c r="M5" s="40" t="s">
        <v>29</v>
      </c>
      <c r="N5" s="132"/>
    </row>
    <row r="6" spans="1:14" s="41" customFormat="1" ht="15">
      <c r="A6" s="42">
        <v>1</v>
      </c>
      <c r="B6" s="43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>
      <c r="A7" s="46"/>
      <c r="B7" s="47" t="s">
        <v>3</v>
      </c>
      <c r="C7" s="48">
        <v>1.18</v>
      </c>
      <c r="D7" s="49">
        <v>1.1795909689999999</v>
      </c>
      <c r="E7" s="50">
        <f>C7-D7</f>
        <v>4.0903100000000414E-4</v>
      </c>
      <c r="F7" s="48">
        <v>1.34</v>
      </c>
      <c r="G7" s="51">
        <v>1.3442410779999998</v>
      </c>
      <c r="H7" s="50">
        <f>F7-G7</f>
        <v>-4.2410779999997317E-3</v>
      </c>
      <c r="I7" s="48">
        <v>1461</v>
      </c>
      <c r="J7" s="52">
        <v>1461</v>
      </c>
      <c r="K7" s="53">
        <f>I7-J7</f>
        <v>0</v>
      </c>
      <c r="L7" s="48">
        <v>1467</v>
      </c>
      <c r="M7" s="54">
        <v>1467</v>
      </c>
      <c r="N7" s="53">
        <f>L7-M7</f>
        <v>0</v>
      </c>
    </row>
    <row r="8" spans="1:14">
      <c r="A8" s="46"/>
      <c r="B8" s="47" t="s">
        <v>4</v>
      </c>
      <c r="C8" s="48">
        <v>37.36</v>
      </c>
      <c r="D8" s="49">
        <v>37.362601903000005</v>
      </c>
      <c r="E8" s="50">
        <f t="shared" ref="E8:E12" si="0">C8-D8</f>
        <v>-2.6019030000057342E-3</v>
      </c>
      <c r="F8" s="48">
        <v>66</v>
      </c>
      <c r="G8" s="51">
        <v>65.997021204000006</v>
      </c>
      <c r="H8" s="50">
        <f t="shared" ref="H8:H12" si="1">F8-G8</f>
        <v>2.978795999993622E-3</v>
      </c>
      <c r="I8" s="48">
        <v>17013</v>
      </c>
      <c r="J8" s="52">
        <v>17013</v>
      </c>
      <c r="K8" s="53">
        <f t="shared" ref="K8:K12" si="2">I8-J8</f>
        <v>0</v>
      </c>
      <c r="L8" s="48">
        <v>30108</v>
      </c>
      <c r="M8" s="54">
        <v>30108</v>
      </c>
      <c r="N8" s="53">
        <f t="shared" ref="N8:N12" si="3">L8-M8</f>
        <v>0</v>
      </c>
    </row>
    <row r="9" spans="1:14">
      <c r="A9" s="46"/>
      <c r="B9" s="47" t="s">
        <v>5</v>
      </c>
      <c r="C9" s="48">
        <v>0</v>
      </c>
      <c r="D9" s="49">
        <v>0</v>
      </c>
      <c r="E9" s="50">
        <f t="shared" si="0"/>
        <v>0</v>
      </c>
      <c r="F9" s="48">
        <v>0</v>
      </c>
      <c r="G9" s="51">
        <v>0</v>
      </c>
      <c r="H9" s="50">
        <f t="shared" si="1"/>
        <v>0</v>
      </c>
      <c r="I9" s="48">
        <v>0</v>
      </c>
      <c r="J9" s="52">
        <v>0</v>
      </c>
      <c r="K9" s="53">
        <f t="shared" si="2"/>
        <v>0</v>
      </c>
      <c r="L9" s="48">
        <v>0</v>
      </c>
      <c r="M9" s="54">
        <v>0</v>
      </c>
      <c r="N9" s="53">
        <f t="shared" si="3"/>
        <v>0</v>
      </c>
    </row>
    <row r="10" spans="1:14">
      <c r="A10" s="46"/>
      <c r="B10" s="47" t="s">
        <v>6</v>
      </c>
      <c r="C10" s="48">
        <v>0</v>
      </c>
      <c r="D10" s="49">
        <v>0</v>
      </c>
      <c r="E10" s="50">
        <f t="shared" si="0"/>
        <v>0</v>
      </c>
      <c r="F10" s="48">
        <v>0.03</v>
      </c>
      <c r="G10" s="51">
        <v>3.0315753000000001E-2</v>
      </c>
      <c r="H10" s="50">
        <f t="shared" si="1"/>
        <v>-3.1575300000000195E-4</v>
      </c>
      <c r="I10" s="48">
        <v>0</v>
      </c>
      <c r="J10" s="52">
        <v>0</v>
      </c>
      <c r="K10" s="53">
        <f t="shared" si="2"/>
        <v>0</v>
      </c>
      <c r="L10" s="48">
        <v>1</v>
      </c>
      <c r="M10" s="54">
        <v>1</v>
      </c>
      <c r="N10" s="53">
        <f t="shared" si="3"/>
        <v>0</v>
      </c>
    </row>
    <row r="11" spans="1:14">
      <c r="A11" s="46"/>
      <c r="B11" s="47" t="s">
        <v>25</v>
      </c>
      <c r="C11" s="48">
        <v>0</v>
      </c>
      <c r="D11" s="49">
        <v>0</v>
      </c>
      <c r="E11" s="50">
        <f t="shared" si="0"/>
        <v>0</v>
      </c>
      <c r="F11" s="48">
        <v>1.34</v>
      </c>
      <c r="G11" s="51">
        <v>1.343449637</v>
      </c>
      <c r="H11" s="50">
        <f t="shared" si="1"/>
        <v>-3.4496369999998944E-3</v>
      </c>
      <c r="I11" s="48">
        <v>0</v>
      </c>
      <c r="J11" s="52">
        <v>0</v>
      </c>
      <c r="K11" s="53">
        <f t="shared" si="2"/>
        <v>0</v>
      </c>
      <c r="L11" s="48">
        <v>17</v>
      </c>
      <c r="M11" s="54">
        <v>17</v>
      </c>
      <c r="N11" s="53">
        <f t="shared" si="3"/>
        <v>0</v>
      </c>
    </row>
    <row r="12" spans="1:14" s="41" customFormat="1" ht="15">
      <c r="A12" s="42"/>
      <c r="B12" s="55"/>
      <c r="C12" s="56">
        <f>C7+C8+C9+C10+C11</f>
        <v>38.54</v>
      </c>
      <c r="D12" s="57">
        <f>D7+D8+D9+D10+D11</f>
        <v>38.542192872000008</v>
      </c>
      <c r="E12" s="58">
        <f t="shared" si="0"/>
        <v>-2.1928720000090607E-3</v>
      </c>
      <c r="F12" s="56">
        <f>F7+F8+F9+F10+F11</f>
        <v>68.710000000000008</v>
      </c>
      <c r="G12" s="57">
        <f>G7+G8+G9+G10+G11</f>
        <v>68.715027672000005</v>
      </c>
      <c r="H12" s="58">
        <f t="shared" si="1"/>
        <v>-5.0276719999970965E-3</v>
      </c>
      <c r="I12" s="56">
        <f>I7+I8+I9+I10+I11</f>
        <v>18474</v>
      </c>
      <c r="J12" s="59">
        <f>J7+J8+J9+J10+J11</f>
        <v>18474</v>
      </c>
      <c r="K12" s="60">
        <f t="shared" si="2"/>
        <v>0</v>
      </c>
      <c r="L12" s="56">
        <f>L7+L8+L9+L10+L11</f>
        <v>31593</v>
      </c>
      <c r="M12" s="59">
        <f>M7+M8+M9+M10+M11</f>
        <v>31593</v>
      </c>
      <c r="N12" s="60">
        <f t="shared" si="3"/>
        <v>0</v>
      </c>
    </row>
    <row r="13" spans="1:14">
      <c r="A13" s="46"/>
      <c r="B13" s="47"/>
      <c r="C13" s="48"/>
      <c r="D13" s="49"/>
      <c r="E13" s="50"/>
      <c r="F13" s="48"/>
      <c r="G13" s="51"/>
      <c r="H13" s="50"/>
      <c r="I13" s="48"/>
      <c r="J13" s="52"/>
      <c r="K13" s="53"/>
      <c r="L13" s="48"/>
      <c r="M13" s="54"/>
      <c r="N13" s="53"/>
    </row>
    <row r="14" spans="1:14" s="41" customFormat="1" ht="15">
      <c r="A14" s="42">
        <v>2</v>
      </c>
      <c r="B14" s="43" t="s">
        <v>30</v>
      </c>
      <c r="C14" s="48"/>
      <c r="D14" s="44"/>
      <c r="E14" s="61"/>
      <c r="F14" s="48"/>
      <c r="G14" s="44"/>
      <c r="H14" s="61"/>
      <c r="I14" s="48"/>
      <c r="J14" s="44"/>
      <c r="K14" s="62"/>
      <c r="L14" s="48"/>
      <c r="M14" s="44"/>
      <c r="N14" s="62"/>
    </row>
    <row r="15" spans="1:14">
      <c r="A15" s="46"/>
      <c r="B15" s="47" t="s">
        <v>3</v>
      </c>
      <c r="C15" s="48">
        <v>4.09</v>
      </c>
      <c r="D15" s="49">
        <v>4.0887079999999996</v>
      </c>
      <c r="E15" s="50">
        <f>C15-D15</f>
        <v>1.2920000000002929E-3</v>
      </c>
      <c r="F15" s="48">
        <v>3.6</v>
      </c>
      <c r="G15" s="51">
        <v>3.6012961000000003</v>
      </c>
      <c r="H15" s="50">
        <f>F15-G15</f>
        <v>-1.2961000000002443E-3</v>
      </c>
      <c r="I15" s="48">
        <v>659</v>
      </c>
      <c r="J15" s="52">
        <v>659</v>
      </c>
      <c r="K15" s="53">
        <f>I15-J15</f>
        <v>0</v>
      </c>
      <c r="L15" s="48">
        <v>2060</v>
      </c>
      <c r="M15" s="54">
        <v>2060</v>
      </c>
      <c r="N15" s="53">
        <f>L15-M15</f>
        <v>0</v>
      </c>
    </row>
    <row r="16" spans="1:14">
      <c r="A16" s="46"/>
      <c r="B16" s="47" t="s">
        <v>4</v>
      </c>
      <c r="C16" s="48">
        <v>63.99</v>
      </c>
      <c r="D16" s="49">
        <v>63.985609500000002</v>
      </c>
      <c r="E16" s="50">
        <f t="shared" ref="E16:E20" si="4">C16-D16</f>
        <v>4.3904999999995198E-3</v>
      </c>
      <c r="F16" s="48">
        <v>84.79</v>
      </c>
      <c r="G16" s="63">
        <v>84.786888200000007</v>
      </c>
      <c r="H16" s="50">
        <f t="shared" ref="H16:H20" si="5">F16-G16</f>
        <v>3.1117999999992207E-3</v>
      </c>
      <c r="I16" s="48">
        <v>11691</v>
      </c>
      <c r="J16" s="52">
        <v>11691</v>
      </c>
      <c r="K16" s="53">
        <f t="shared" ref="K16:K20" si="6">I16-J16</f>
        <v>0</v>
      </c>
      <c r="L16" s="48">
        <v>14437</v>
      </c>
      <c r="M16" s="64">
        <v>14437</v>
      </c>
      <c r="N16" s="53">
        <f t="shared" ref="N16:N20" si="7">L16-M16</f>
        <v>0</v>
      </c>
    </row>
    <row r="17" spans="1:14">
      <c r="A17" s="46"/>
      <c r="B17" s="47" t="s">
        <v>5</v>
      </c>
      <c r="C17" s="48">
        <v>0.08</v>
      </c>
      <c r="D17" s="49">
        <v>8.4438539000000007E-2</v>
      </c>
      <c r="E17" s="50">
        <f t="shared" si="4"/>
        <v>-4.4385390000000052E-3</v>
      </c>
      <c r="F17" s="48">
        <v>7.75</v>
      </c>
      <c r="G17" s="51">
        <v>7.7461793944177115</v>
      </c>
      <c r="H17" s="50">
        <f t="shared" si="5"/>
        <v>3.8206055822884721E-3</v>
      </c>
      <c r="I17" s="48">
        <v>1</v>
      </c>
      <c r="J17" s="52">
        <v>1</v>
      </c>
      <c r="K17" s="53">
        <f t="shared" si="6"/>
        <v>0</v>
      </c>
      <c r="L17" s="48">
        <v>3</v>
      </c>
      <c r="M17" s="54">
        <v>3</v>
      </c>
      <c r="N17" s="53">
        <f t="shared" si="7"/>
        <v>0</v>
      </c>
    </row>
    <row r="18" spans="1:14">
      <c r="A18" s="46"/>
      <c r="B18" s="47" t="s">
        <v>6</v>
      </c>
      <c r="C18" s="48">
        <v>0.82</v>
      </c>
      <c r="D18" s="49">
        <v>32.530486606359204</v>
      </c>
      <c r="E18" s="50">
        <f t="shared" si="4"/>
        <v>-31.710486606359204</v>
      </c>
      <c r="F18" s="48">
        <v>1.05</v>
      </c>
      <c r="G18" s="51">
        <v>1.0502897</v>
      </c>
      <c r="H18" s="50">
        <f t="shared" si="5"/>
        <v>-2.8969999999994833E-4</v>
      </c>
      <c r="I18" s="48">
        <v>0</v>
      </c>
      <c r="J18" s="52">
        <v>14</v>
      </c>
      <c r="K18" s="53">
        <f t="shared" si="6"/>
        <v>-14</v>
      </c>
      <c r="L18" s="48">
        <v>0</v>
      </c>
      <c r="M18" s="54">
        <v>0</v>
      </c>
      <c r="N18" s="53">
        <f t="shared" si="7"/>
        <v>0</v>
      </c>
    </row>
    <row r="19" spans="1:14">
      <c r="A19" s="46"/>
      <c r="B19" s="47" t="s">
        <v>25</v>
      </c>
      <c r="C19" s="48">
        <v>31.71</v>
      </c>
      <c r="D19" s="49">
        <v>0</v>
      </c>
      <c r="E19" s="50">
        <f t="shared" si="4"/>
        <v>31.71</v>
      </c>
      <c r="F19" s="48">
        <v>70.930000000000007</v>
      </c>
      <c r="G19" s="51">
        <v>70.925250946002777</v>
      </c>
      <c r="H19" s="50">
        <f t="shared" si="5"/>
        <v>4.7490539972301349E-3</v>
      </c>
      <c r="I19" s="48">
        <v>14</v>
      </c>
      <c r="J19" s="52">
        <v>0</v>
      </c>
      <c r="K19" s="53">
        <f t="shared" si="6"/>
        <v>14</v>
      </c>
      <c r="L19" s="48">
        <v>64</v>
      </c>
      <c r="M19" s="54">
        <v>64</v>
      </c>
      <c r="N19" s="53">
        <f t="shared" si="7"/>
        <v>0</v>
      </c>
    </row>
    <row r="20" spans="1:14" s="41" customFormat="1" ht="15">
      <c r="A20" s="42"/>
      <c r="B20" s="55"/>
      <c r="C20" s="56">
        <f>C15+C16+C17+C18+C19</f>
        <v>100.69</v>
      </c>
      <c r="D20" s="57">
        <f>D15+D16+D17+D18+D19</f>
        <v>100.68924264535922</v>
      </c>
      <c r="E20" s="58">
        <f t="shared" si="4"/>
        <v>7.5735464078263703E-4</v>
      </c>
      <c r="F20" s="56">
        <f>F15+F16+F17+F18+F19</f>
        <v>168.12</v>
      </c>
      <c r="G20" s="57">
        <f>G15+G16+G17+G18+G19</f>
        <v>168.10990434042048</v>
      </c>
      <c r="H20" s="58">
        <f t="shared" si="5"/>
        <v>1.0095659579519634E-2</v>
      </c>
      <c r="I20" s="56">
        <f>I15+I16+I17+I18+I19</f>
        <v>12365</v>
      </c>
      <c r="J20" s="59">
        <f>J15+J16+J17+J18+J19</f>
        <v>12365</v>
      </c>
      <c r="K20" s="60">
        <f t="shared" si="6"/>
        <v>0</v>
      </c>
      <c r="L20" s="56">
        <f>L15+L16+L17+L18+L19</f>
        <v>16564</v>
      </c>
      <c r="M20" s="59">
        <f>M15+M16+M17+M18+M19</f>
        <v>16564</v>
      </c>
      <c r="N20" s="60">
        <f t="shared" si="7"/>
        <v>0</v>
      </c>
    </row>
    <row r="21" spans="1:14">
      <c r="A21" s="46"/>
      <c r="B21" s="47"/>
      <c r="C21" s="48"/>
      <c r="D21" s="49"/>
      <c r="E21" s="50"/>
      <c r="F21" s="48"/>
      <c r="G21" s="51"/>
      <c r="H21" s="50"/>
      <c r="I21" s="48"/>
      <c r="J21" s="52"/>
      <c r="K21" s="53"/>
      <c r="L21" s="48"/>
      <c r="M21" s="54"/>
      <c r="N21" s="53"/>
    </row>
    <row r="22" spans="1:14" s="41" customFormat="1" ht="15">
      <c r="A22" s="42">
        <v>3</v>
      </c>
      <c r="B22" s="43" t="s">
        <v>31</v>
      </c>
      <c r="C22" s="48"/>
      <c r="D22" s="44"/>
      <c r="E22" s="61"/>
      <c r="F22" s="48"/>
      <c r="G22" s="44"/>
      <c r="H22" s="61"/>
      <c r="I22" s="48"/>
      <c r="J22" s="44"/>
      <c r="K22" s="62"/>
      <c r="L22" s="48"/>
      <c r="M22" s="44"/>
      <c r="N22" s="62"/>
    </row>
    <row r="23" spans="1:14">
      <c r="A23" s="46"/>
      <c r="B23" s="47" t="s">
        <v>3</v>
      </c>
      <c r="C23" s="48">
        <v>34.090000000000003</v>
      </c>
      <c r="D23" s="49">
        <v>34.091961140999999</v>
      </c>
      <c r="E23" s="50">
        <f>C23-D23</f>
        <v>-1.9611409999953366E-3</v>
      </c>
      <c r="F23" s="48">
        <v>40.049999999999997</v>
      </c>
      <c r="G23" s="51">
        <v>40.051792933199998</v>
      </c>
      <c r="H23" s="50">
        <f>F23-G23</f>
        <v>-1.7929332000008458E-3</v>
      </c>
      <c r="I23" s="48">
        <v>1601</v>
      </c>
      <c r="J23" s="52">
        <v>1601</v>
      </c>
      <c r="K23" s="53">
        <f>I23-J23</f>
        <v>0</v>
      </c>
      <c r="L23" s="48">
        <v>1538</v>
      </c>
      <c r="M23" s="54">
        <v>1538</v>
      </c>
      <c r="N23" s="53">
        <f>L23-M23</f>
        <v>0</v>
      </c>
    </row>
    <row r="24" spans="1:14">
      <c r="A24" s="46"/>
      <c r="B24" s="47" t="s">
        <v>4</v>
      </c>
      <c r="C24" s="48">
        <v>496.82</v>
      </c>
      <c r="D24" s="65">
        <v>496.81770463719818</v>
      </c>
      <c r="E24" s="50">
        <f t="shared" ref="E24:E28" si="8">C24-D24</f>
        <v>2.2953628018171912E-3</v>
      </c>
      <c r="F24" s="48">
        <v>769.95</v>
      </c>
      <c r="G24" s="51">
        <v>769.95044207314697</v>
      </c>
      <c r="H24" s="50">
        <f t="shared" ref="H24:H28" si="9">F24-G24</f>
        <v>-4.4207314692812361E-4</v>
      </c>
      <c r="I24" s="48">
        <v>141189</v>
      </c>
      <c r="J24" s="66">
        <v>141189</v>
      </c>
      <c r="K24" s="53">
        <f t="shared" ref="K24:K28" si="10">I24-J24</f>
        <v>0</v>
      </c>
      <c r="L24" s="48">
        <v>181317</v>
      </c>
      <c r="M24" s="54">
        <v>181317</v>
      </c>
      <c r="N24" s="53">
        <f t="shared" ref="N24:N28" si="11">L24-M24</f>
        <v>0</v>
      </c>
    </row>
    <row r="25" spans="1:14">
      <c r="A25" s="46"/>
      <c r="B25" s="47" t="s">
        <v>5</v>
      </c>
      <c r="C25" s="48">
        <v>772.84</v>
      </c>
      <c r="D25" s="49">
        <v>772.83987356099999</v>
      </c>
      <c r="E25" s="50">
        <f t="shared" si="8"/>
        <v>1.2643900004150055E-4</v>
      </c>
      <c r="F25" s="48">
        <v>1565.16</v>
      </c>
      <c r="G25" s="51">
        <v>1565.1588795795499</v>
      </c>
      <c r="H25" s="50">
        <f t="shared" si="9"/>
        <v>1.1204204502064385E-3</v>
      </c>
      <c r="I25" s="48">
        <v>35</v>
      </c>
      <c r="J25" s="52">
        <v>35</v>
      </c>
      <c r="K25" s="53">
        <f t="shared" si="10"/>
        <v>0</v>
      </c>
      <c r="L25" s="48">
        <v>57</v>
      </c>
      <c r="M25" s="54">
        <v>57</v>
      </c>
      <c r="N25" s="53">
        <f t="shared" si="11"/>
        <v>0</v>
      </c>
    </row>
    <row r="26" spans="1:14">
      <c r="A26" s="46"/>
      <c r="B26" s="47" t="s">
        <v>6</v>
      </c>
      <c r="C26" s="48">
        <v>295.07</v>
      </c>
      <c r="D26" s="49">
        <v>527.22265483410308</v>
      </c>
      <c r="E26" s="50">
        <f t="shared" si="8"/>
        <v>-232.15265483410309</v>
      </c>
      <c r="F26" s="48">
        <v>2.78</v>
      </c>
      <c r="G26" s="63">
        <v>2.7842274230000807</v>
      </c>
      <c r="H26" s="50">
        <f t="shared" si="9"/>
        <v>-4.2274230000809432E-3</v>
      </c>
      <c r="I26" s="48">
        <v>0</v>
      </c>
      <c r="J26" s="52">
        <v>87</v>
      </c>
      <c r="K26" s="53">
        <f t="shared" si="10"/>
        <v>-87</v>
      </c>
      <c r="L26" s="48">
        <v>6</v>
      </c>
      <c r="M26" s="64">
        <v>6</v>
      </c>
      <c r="N26" s="53">
        <f t="shared" si="11"/>
        <v>0</v>
      </c>
    </row>
    <row r="27" spans="1:14">
      <c r="A27" s="46"/>
      <c r="B27" s="47" t="s">
        <v>25</v>
      </c>
      <c r="C27" s="48">
        <v>232.15</v>
      </c>
      <c r="D27" s="49">
        <v>0</v>
      </c>
      <c r="E27" s="50">
        <f t="shared" si="8"/>
        <v>232.15</v>
      </c>
      <c r="F27" s="48">
        <v>230</v>
      </c>
      <c r="G27" s="51">
        <v>229.99580761624972</v>
      </c>
      <c r="H27" s="50">
        <f t="shared" si="9"/>
        <v>4.1923837502793049E-3</v>
      </c>
      <c r="I27" s="48">
        <v>87</v>
      </c>
      <c r="J27" s="52">
        <v>0</v>
      </c>
      <c r="K27" s="53">
        <f t="shared" si="10"/>
        <v>87</v>
      </c>
      <c r="L27" s="48">
        <v>39</v>
      </c>
      <c r="M27" s="54">
        <v>39</v>
      </c>
      <c r="N27" s="53">
        <f t="shared" si="11"/>
        <v>0</v>
      </c>
    </row>
    <row r="28" spans="1:14" s="41" customFormat="1" ht="15">
      <c r="A28" s="42"/>
      <c r="B28" s="55"/>
      <c r="C28" s="56">
        <f>C23+C24+C25+C26+C27</f>
        <v>1830.97</v>
      </c>
      <c r="D28" s="57">
        <f>D23+D24+D25+D26+D27</f>
        <v>1830.9721941733014</v>
      </c>
      <c r="E28" s="58">
        <f t="shared" si="8"/>
        <v>-2.1941733014045894E-3</v>
      </c>
      <c r="F28" s="56">
        <f>F23+F24+F25+F26+F27</f>
        <v>2607.94</v>
      </c>
      <c r="G28" s="57">
        <f>G23+G24+G25+G26+G27</f>
        <v>2607.9411496251469</v>
      </c>
      <c r="H28" s="58">
        <f t="shared" si="9"/>
        <v>-1.1496251468088303E-3</v>
      </c>
      <c r="I28" s="56">
        <f>I23+I24+I25+I26+I27</f>
        <v>142912</v>
      </c>
      <c r="J28" s="59">
        <f>J23+J24+J25+J26+J27</f>
        <v>142912</v>
      </c>
      <c r="K28" s="60">
        <f t="shared" si="10"/>
        <v>0</v>
      </c>
      <c r="L28" s="56">
        <f>L23+L24+L25+L26+L27</f>
        <v>182957</v>
      </c>
      <c r="M28" s="59">
        <f>M23+M24+M25+M26+M27</f>
        <v>182957</v>
      </c>
      <c r="N28" s="60">
        <f t="shared" si="11"/>
        <v>0</v>
      </c>
    </row>
    <row r="29" spans="1:14">
      <c r="A29" s="46"/>
      <c r="B29" s="47"/>
      <c r="C29" s="48"/>
      <c r="D29" s="49"/>
      <c r="E29" s="50"/>
      <c r="F29" s="48"/>
      <c r="G29" s="51"/>
      <c r="H29" s="50"/>
      <c r="I29" s="48"/>
      <c r="J29" s="52"/>
      <c r="K29" s="53"/>
      <c r="L29" s="48"/>
      <c r="M29" s="54"/>
      <c r="N29" s="53"/>
    </row>
    <row r="30" spans="1:14" s="41" customFormat="1" ht="15">
      <c r="A30" s="42">
        <v>4</v>
      </c>
      <c r="B30" s="43" t="s">
        <v>14</v>
      </c>
      <c r="C30" s="48"/>
      <c r="D30" s="44"/>
      <c r="E30" s="61"/>
      <c r="F30" s="48"/>
      <c r="G30" s="44"/>
      <c r="H30" s="61"/>
      <c r="I30" s="48"/>
      <c r="J30" s="44"/>
      <c r="K30" s="62"/>
      <c r="L30" s="48"/>
      <c r="M30" s="44"/>
      <c r="N30" s="62"/>
    </row>
    <row r="31" spans="1:14">
      <c r="A31" s="46"/>
      <c r="B31" s="47" t="s">
        <v>3</v>
      </c>
      <c r="C31" s="48">
        <v>6.28</v>
      </c>
      <c r="D31" s="49">
        <v>6.2799569550000003</v>
      </c>
      <c r="E31" s="50">
        <f>C31-D31</f>
        <v>4.3044999999963807E-5</v>
      </c>
      <c r="F31" s="48">
        <v>5.7</v>
      </c>
      <c r="G31" s="51">
        <v>5.701022085</v>
      </c>
      <c r="H31" s="50">
        <f>F31-G31</f>
        <v>-1.0220849999997839E-3</v>
      </c>
      <c r="I31" s="48">
        <v>141</v>
      </c>
      <c r="J31" s="52">
        <v>141</v>
      </c>
      <c r="K31" s="53">
        <f>I31-J31</f>
        <v>0</v>
      </c>
      <c r="L31" s="48">
        <v>139</v>
      </c>
      <c r="M31" s="54">
        <v>139</v>
      </c>
      <c r="N31" s="53">
        <f>L31-M31</f>
        <v>0</v>
      </c>
    </row>
    <row r="32" spans="1:14">
      <c r="A32" s="46"/>
      <c r="B32" s="47" t="s">
        <v>4</v>
      </c>
      <c r="C32" s="48">
        <v>221.71</v>
      </c>
      <c r="D32" s="49">
        <v>221.70827241164798</v>
      </c>
      <c r="E32" s="50">
        <f t="shared" ref="E32:E36" si="12">C32-D32</f>
        <v>1.7275883520255775E-3</v>
      </c>
      <c r="F32" s="48">
        <v>216.01</v>
      </c>
      <c r="G32" s="51">
        <v>216.00590906700549</v>
      </c>
      <c r="H32" s="50">
        <f t="shared" ref="H32:H36" si="13">F32-G32</f>
        <v>4.0909329945009176E-3</v>
      </c>
      <c r="I32" s="48">
        <v>57116</v>
      </c>
      <c r="J32" s="52">
        <v>57116</v>
      </c>
      <c r="K32" s="53">
        <f t="shared" ref="K32:K36" si="14">I32-J32</f>
        <v>0</v>
      </c>
      <c r="L32" s="48">
        <v>56189</v>
      </c>
      <c r="M32" s="54">
        <v>56189</v>
      </c>
      <c r="N32" s="53">
        <f t="shared" ref="N32:N36" si="15">L32-M32</f>
        <v>0</v>
      </c>
    </row>
    <row r="33" spans="1:14">
      <c r="A33" s="46"/>
      <c r="B33" s="47" t="s">
        <v>5</v>
      </c>
      <c r="C33" s="48">
        <v>146.1</v>
      </c>
      <c r="D33" s="49">
        <v>146.10067447599988</v>
      </c>
      <c r="E33" s="50">
        <f t="shared" si="12"/>
        <v>-6.7447599988668117E-4</v>
      </c>
      <c r="F33" s="48">
        <v>150.65</v>
      </c>
      <c r="G33" s="51">
        <v>150.64587784899993</v>
      </c>
      <c r="H33" s="50">
        <f t="shared" si="13"/>
        <v>4.1221510000752914E-3</v>
      </c>
      <c r="I33" s="48">
        <v>1</v>
      </c>
      <c r="J33" s="52">
        <v>1</v>
      </c>
      <c r="K33" s="53">
        <f t="shared" si="14"/>
        <v>0</v>
      </c>
      <c r="L33" s="48">
        <v>1</v>
      </c>
      <c r="M33" s="54">
        <v>1</v>
      </c>
      <c r="N33" s="53">
        <f t="shared" si="15"/>
        <v>0</v>
      </c>
    </row>
    <row r="34" spans="1:14">
      <c r="A34" s="46"/>
      <c r="B34" s="47" t="s">
        <v>6</v>
      </c>
      <c r="C34" s="48">
        <v>0.05</v>
      </c>
      <c r="D34" s="49">
        <v>4.7783999999999993E-2</v>
      </c>
      <c r="E34" s="50">
        <f t="shared" si="12"/>
        <v>2.2160000000000096E-3</v>
      </c>
      <c r="F34" s="48">
        <v>0</v>
      </c>
      <c r="G34" s="51">
        <v>0</v>
      </c>
      <c r="H34" s="50">
        <f t="shared" si="13"/>
        <v>0</v>
      </c>
      <c r="I34" s="48">
        <v>1</v>
      </c>
      <c r="J34" s="52">
        <v>1</v>
      </c>
      <c r="K34" s="53">
        <f t="shared" si="14"/>
        <v>0</v>
      </c>
      <c r="L34" s="48">
        <v>0</v>
      </c>
      <c r="M34" s="54">
        <v>0</v>
      </c>
      <c r="N34" s="53">
        <f t="shared" si="15"/>
        <v>0</v>
      </c>
    </row>
    <row r="35" spans="1:14" ht="17.25" customHeight="1">
      <c r="A35" s="46"/>
      <c r="B35" s="47" t="s">
        <v>25</v>
      </c>
      <c r="C35" s="48">
        <v>0</v>
      </c>
      <c r="D35" s="49">
        <v>0</v>
      </c>
      <c r="E35" s="50">
        <f t="shared" si="12"/>
        <v>0</v>
      </c>
      <c r="F35" s="48">
        <v>0</v>
      </c>
      <c r="G35" s="51">
        <v>0</v>
      </c>
      <c r="H35" s="50">
        <f t="shared" si="13"/>
        <v>0</v>
      </c>
      <c r="I35" s="48">
        <v>0</v>
      </c>
      <c r="J35" s="52">
        <v>0</v>
      </c>
      <c r="K35" s="53">
        <f t="shared" si="14"/>
        <v>0</v>
      </c>
      <c r="L35" s="48">
        <v>0</v>
      </c>
      <c r="M35" s="54">
        <v>0</v>
      </c>
      <c r="N35" s="53">
        <f t="shared" si="15"/>
        <v>0</v>
      </c>
    </row>
    <row r="36" spans="1:14" s="41" customFormat="1" ht="17.25" customHeight="1">
      <c r="A36" s="42"/>
      <c r="B36" s="55"/>
      <c r="C36" s="56">
        <f>C31+C32+C33+C34+C35</f>
        <v>374.14000000000004</v>
      </c>
      <c r="D36" s="57">
        <f>D31+D32+D33+D34+D35</f>
        <v>374.1366878426478</v>
      </c>
      <c r="E36" s="58">
        <f t="shared" si="12"/>
        <v>3.3121573522407743E-3</v>
      </c>
      <c r="F36" s="56">
        <f>F31+F32+F33+F34+F35</f>
        <v>372.36</v>
      </c>
      <c r="G36" s="57">
        <f>G31+G32+G33+G34+G35</f>
        <v>372.35280900100543</v>
      </c>
      <c r="H36" s="58">
        <f t="shared" si="13"/>
        <v>7.1909989945879715E-3</v>
      </c>
      <c r="I36" s="56">
        <f>I31+I32+I33+I34+I35</f>
        <v>57259</v>
      </c>
      <c r="J36" s="59">
        <f>J31+J32+J33+J34+J35</f>
        <v>57259</v>
      </c>
      <c r="K36" s="60">
        <f t="shared" si="14"/>
        <v>0</v>
      </c>
      <c r="L36" s="56">
        <f>L31+L32+L33+L34+L35</f>
        <v>56329</v>
      </c>
      <c r="M36" s="59">
        <f>M31+M32+M33+M34+M35</f>
        <v>56329</v>
      </c>
      <c r="N36" s="60">
        <f t="shared" si="15"/>
        <v>0</v>
      </c>
    </row>
    <row r="37" spans="1:14" ht="17.25" customHeight="1">
      <c r="A37" s="46"/>
      <c r="B37" s="47"/>
      <c r="C37" s="48"/>
      <c r="D37" s="49"/>
      <c r="E37" s="50"/>
      <c r="F37" s="48"/>
      <c r="G37" s="51"/>
      <c r="H37" s="50"/>
      <c r="I37" s="48"/>
      <c r="J37" s="52"/>
      <c r="K37" s="53"/>
      <c r="L37" s="48"/>
      <c r="M37" s="54"/>
      <c r="N37" s="53"/>
    </row>
    <row r="38" spans="1:14" s="41" customFormat="1" ht="15">
      <c r="A38" s="42">
        <v>5</v>
      </c>
      <c r="B38" s="43" t="s">
        <v>32</v>
      </c>
      <c r="C38" s="48"/>
      <c r="D38" s="44"/>
      <c r="E38" s="61"/>
      <c r="F38" s="48"/>
      <c r="G38" s="44"/>
      <c r="H38" s="61"/>
      <c r="I38" s="48"/>
      <c r="J38" s="44"/>
      <c r="K38" s="62"/>
      <c r="L38" s="48"/>
      <c r="M38" s="44"/>
      <c r="N38" s="62"/>
    </row>
    <row r="39" spans="1:14">
      <c r="A39" s="46"/>
      <c r="B39" s="47" t="s">
        <v>3</v>
      </c>
      <c r="C39" s="48">
        <v>23.86</v>
      </c>
      <c r="D39" s="65">
        <v>23.864256499910798</v>
      </c>
      <c r="E39" s="50">
        <f>C39-D39</f>
        <v>-4.2564999107987944E-3</v>
      </c>
      <c r="F39" s="48">
        <v>42.84</v>
      </c>
      <c r="G39" s="51">
        <v>42.842520819593304</v>
      </c>
      <c r="H39" s="50">
        <f>F39-G39</f>
        <v>-2.5208195933004163E-3</v>
      </c>
      <c r="I39" s="48">
        <v>621</v>
      </c>
      <c r="J39" s="66">
        <v>621</v>
      </c>
      <c r="K39" s="53">
        <f>I39-J39</f>
        <v>0</v>
      </c>
      <c r="L39" s="48">
        <v>628</v>
      </c>
      <c r="M39" s="54">
        <v>628</v>
      </c>
      <c r="N39" s="53">
        <f>L39-M39</f>
        <v>0</v>
      </c>
    </row>
    <row r="40" spans="1:14">
      <c r="A40" s="46"/>
      <c r="B40" s="47" t="s">
        <v>4</v>
      </c>
      <c r="C40" s="48">
        <v>390.59</v>
      </c>
      <c r="D40" s="49">
        <v>390.5855830678621</v>
      </c>
      <c r="E40" s="50">
        <f t="shared" ref="E40:E44" si="16">C40-D40</f>
        <v>4.4169321378717541E-3</v>
      </c>
      <c r="F40" s="48">
        <v>483.14</v>
      </c>
      <c r="G40" s="51">
        <v>483.14187835799851</v>
      </c>
      <c r="H40" s="50">
        <f t="shared" ref="H40:H44" si="17">F40-G40</f>
        <v>-1.8783579985210963E-3</v>
      </c>
      <c r="I40" s="48">
        <v>154973</v>
      </c>
      <c r="J40" s="52">
        <v>154973</v>
      </c>
      <c r="K40" s="53">
        <f t="shared" ref="K40:K44" si="18">I40-J40</f>
        <v>0</v>
      </c>
      <c r="L40" s="48">
        <v>146793</v>
      </c>
      <c r="M40" s="54">
        <v>146793</v>
      </c>
      <c r="N40" s="53">
        <f t="shared" ref="N40:N44" si="19">L40-M40</f>
        <v>0</v>
      </c>
    </row>
    <row r="41" spans="1:14">
      <c r="A41" s="46"/>
      <c r="B41" s="47" t="s">
        <v>5</v>
      </c>
      <c r="C41" s="48">
        <v>12.04</v>
      </c>
      <c r="D41" s="49">
        <v>12.038073339000007</v>
      </c>
      <c r="E41" s="50">
        <f t="shared" si="16"/>
        <v>1.926660999991725E-3</v>
      </c>
      <c r="F41" s="48">
        <v>832.47</v>
      </c>
      <c r="G41" s="51">
        <v>832.47380228299937</v>
      </c>
      <c r="H41" s="50">
        <f t="shared" si="17"/>
        <v>-3.8022829993451523E-3</v>
      </c>
      <c r="I41" s="48">
        <v>2</v>
      </c>
      <c r="J41" s="52">
        <v>2</v>
      </c>
      <c r="K41" s="53">
        <f t="shared" si="18"/>
        <v>0</v>
      </c>
      <c r="L41" s="48">
        <v>32</v>
      </c>
      <c r="M41" s="54">
        <v>32</v>
      </c>
      <c r="N41" s="53">
        <f t="shared" si="19"/>
        <v>0</v>
      </c>
    </row>
    <row r="42" spans="1:14">
      <c r="A42" s="46"/>
      <c r="B42" s="47" t="s">
        <v>6</v>
      </c>
      <c r="C42" s="48">
        <v>1038.51</v>
      </c>
      <c r="D42" s="65">
        <v>1085.9656684659999</v>
      </c>
      <c r="E42" s="50">
        <f t="shared" si="16"/>
        <v>-47.455668465999906</v>
      </c>
      <c r="F42" s="48">
        <v>65.680000000000007</v>
      </c>
      <c r="G42" s="51">
        <v>65.675931051999996</v>
      </c>
      <c r="H42" s="50">
        <f t="shared" si="17"/>
        <v>4.0689480000111189E-3</v>
      </c>
      <c r="I42" s="48">
        <v>45</v>
      </c>
      <c r="J42" s="66">
        <v>305</v>
      </c>
      <c r="K42" s="53">
        <f t="shared" si="18"/>
        <v>-260</v>
      </c>
      <c r="L42" s="48">
        <v>8</v>
      </c>
      <c r="M42" s="54">
        <v>8</v>
      </c>
      <c r="N42" s="53">
        <f t="shared" si="19"/>
        <v>0</v>
      </c>
    </row>
    <row r="43" spans="1:14">
      <c r="A43" s="46"/>
      <c r="B43" s="47" t="s">
        <v>25</v>
      </c>
      <c r="C43" s="48">
        <v>47.45</v>
      </c>
      <c r="D43" s="65">
        <v>0</v>
      </c>
      <c r="E43" s="50">
        <f t="shared" si="16"/>
        <v>47.45</v>
      </c>
      <c r="F43" s="48">
        <v>52.68</v>
      </c>
      <c r="G43" s="51">
        <v>52.675157271645702</v>
      </c>
      <c r="H43" s="50">
        <f t="shared" si="17"/>
        <v>4.8427283542977761E-3</v>
      </c>
      <c r="I43" s="48">
        <v>260</v>
      </c>
      <c r="J43" s="66">
        <v>0</v>
      </c>
      <c r="K43" s="53">
        <f t="shared" si="18"/>
        <v>260</v>
      </c>
      <c r="L43" s="48">
        <v>486</v>
      </c>
      <c r="M43" s="54">
        <v>486</v>
      </c>
      <c r="N43" s="53">
        <f t="shared" si="19"/>
        <v>0</v>
      </c>
    </row>
    <row r="44" spans="1:14" s="41" customFormat="1" ht="15">
      <c r="A44" s="42"/>
      <c r="B44" s="55"/>
      <c r="C44" s="56">
        <f>C39+C40+C41+C42+C43</f>
        <v>1512.45</v>
      </c>
      <c r="D44" s="57">
        <f>D39+D40+D41+D42+D43</f>
        <v>1512.4535813727728</v>
      </c>
      <c r="E44" s="58">
        <f t="shared" si="16"/>
        <v>-3.5813727727145306E-3</v>
      </c>
      <c r="F44" s="56">
        <f>F39+F40+F41+F42+F43</f>
        <v>1476.8100000000002</v>
      </c>
      <c r="G44" s="57">
        <f>G39+G40+G41+G42+G43</f>
        <v>1476.8092897842369</v>
      </c>
      <c r="H44" s="58">
        <f t="shared" si="17"/>
        <v>7.102157633198658E-4</v>
      </c>
      <c r="I44" s="56">
        <f>I39+I40+I41+I42+I43</f>
        <v>155901</v>
      </c>
      <c r="J44" s="59">
        <f>J39+J40+J41+J42+J43</f>
        <v>155901</v>
      </c>
      <c r="K44" s="60">
        <f t="shared" si="18"/>
        <v>0</v>
      </c>
      <c r="L44" s="56">
        <f>L39+L40+L41+L42+L43</f>
        <v>147947</v>
      </c>
      <c r="M44" s="59">
        <f>M39+M40+M41+M42+M43</f>
        <v>147947</v>
      </c>
      <c r="N44" s="60">
        <f t="shared" si="19"/>
        <v>0</v>
      </c>
    </row>
    <row r="45" spans="1:14">
      <c r="A45" s="46"/>
      <c r="B45" s="47"/>
      <c r="C45" s="48"/>
      <c r="D45" s="65"/>
      <c r="E45" s="67"/>
      <c r="F45" s="48"/>
      <c r="G45" s="51"/>
      <c r="H45" s="67"/>
      <c r="I45" s="48"/>
      <c r="J45" s="66"/>
      <c r="K45" s="68"/>
      <c r="L45" s="48"/>
      <c r="M45" s="54"/>
      <c r="N45" s="68"/>
    </row>
    <row r="46" spans="1:14" s="41" customFormat="1" ht="15">
      <c r="A46" s="42">
        <v>6</v>
      </c>
      <c r="B46" s="43" t="s">
        <v>18</v>
      </c>
      <c r="C46" s="48"/>
      <c r="D46" s="44"/>
      <c r="E46" s="61"/>
      <c r="F46" s="48"/>
      <c r="G46" s="44"/>
      <c r="H46" s="61"/>
      <c r="I46" s="48"/>
      <c r="J46" s="44"/>
      <c r="K46" s="62"/>
      <c r="L46" s="48"/>
      <c r="M46" s="44"/>
      <c r="N46" s="62"/>
    </row>
    <row r="47" spans="1:14">
      <c r="A47" s="46"/>
      <c r="B47" s="47" t="s">
        <v>3</v>
      </c>
      <c r="C47" s="48">
        <v>13.81</v>
      </c>
      <c r="D47" s="49">
        <v>13.812173556999996</v>
      </c>
      <c r="E47" s="50">
        <f>C47-D47</f>
        <v>-2.1735569999954407E-3</v>
      </c>
      <c r="F47" s="48">
        <v>8.9499999999999993</v>
      </c>
      <c r="G47" s="51">
        <v>8.9504538259999986</v>
      </c>
      <c r="H47" s="50">
        <f>F47-G47</f>
        <v>-4.5382599999932438E-4</v>
      </c>
      <c r="I47" s="48">
        <v>104</v>
      </c>
      <c r="J47" s="52">
        <v>104</v>
      </c>
      <c r="K47" s="53">
        <f>I47-J47</f>
        <v>0</v>
      </c>
      <c r="L47" s="48">
        <v>203</v>
      </c>
      <c r="M47" s="54">
        <v>203</v>
      </c>
      <c r="N47" s="53">
        <f>L47-M47</f>
        <v>0</v>
      </c>
    </row>
    <row r="48" spans="1:14">
      <c r="A48" s="46"/>
      <c r="B48" s="47" t="s">
        <v>4</v>
      </c>
      <c r="C48" s="48">
        <v>259.36</v>
      </c>
      <c r="D48" s="49">
        <v>259.36089985799555</v>
      </c>
      <c r="E48" s="50">
        <f t="shared" ref="E48:E52" si="20">C48-D48</f>
        <v>-8.9985799553460311E-4</v>
      </c>
      <c r="F48" s="48">
        <v>446.71</v>
      </c>
      <c r="G48" s="63">
        <v>446.7149951219937</v>
      </c>
      <c r="H48" s="50">
        <f t="shared" ref="H48:H52" si="21">F48-G48</f>
        <v>-4.9951219937156566E-3</v>
      </c>
      <c r="I48" s="48">
        <v>44559</v>
      </c>
      <c r="J48" s="52">
        <v>44559</v>
      </c>
      <c r="K48" s="53">
        <f t="shared" ref="K48:K52" si="22">I48-J48</f>
        <v>0</v>
      </c>
      <c r="L48" s="48">
        <v>60240</v>
      </c>
      <c r="M48" s="64">
        <v>60240</v>
      </c>
      <c r="N48" s="53">
        <f t="shared" ref="N48:N52" si="23">L48-M48</f>
        <v>0</v>
      </c>
    </row>
    <row r="49" spans="1:14" ht="14.25" customHeight="1">
      <c r="A49" s="46"/>
      <c r="B49" s="47" t="s">
        <v>5</v>
      </c>
      <c r="C49" s="48">
        <v>236.44</v>
      </c>
      <c r="D49" s="65">
        <v>236.69140735000002</v>
      </c>
      <c r="E49" s="50">
        <f t="shared" si="20"/>
        <v>-0.25140735000002223</v>
      </c>
      <c r="F49" s="48">
        <v>242.16</v>
      </c>
      <c r="G49" s="69">
        <v>242.16045490889832</v>
      </c>
      <c r="H49" s="50">
        <f t="shared" si="21"/>
        <v>-4.5490889831967252E-4</v>
      </c>
      <c r="I49" s="48">
        <v>0</v>
      </c>
      <c r="J49" s="66">
        <v>16</v>
      </c>
      <c r="K49" s="53">
        <f t="shared" si="22"/>
        <v>-16</v>
      </c>
      <c r="L49" s="48">
        <v>7</v>
      </c>
      <c r="M49" s="70">
        <v>7</v>
      </c>
      <c r="N49" s="53">
        <f t="shared" si="23"/>
        <v>0</v>
      </c>
    </row>
    <row r="50" spans="1:14">
      <c r="A50" s="46"/>
      <c r="B50" s="47" t="s">
        <v>6</v>
      </c>
      <c r="C50" s="48">
        <v>2.06</v>
      </c>
      <c r="D50" s="65">
        <v>2.0641899390000003</v>
      </c>
      <c r="E50" s="50">
        <f t="shared" si="20"/>
        <v>-4.1899390000001979E-3</v>
      </c>
      <c r="F50" s="48">
        <v>2.8</v>
      </c>
      <c r="G50" s="51">
        <v>2.8009206522542378</v>
      </c>
      <c r="H50" s="50">
        <f t="shared" si="21"/>
        <v>-9.206522542379858E-4</v>
      </c>
      <c r="I50" s="48">
        <v>0</v>
      </c>
      <c r="J50" s="66">
        <v>0</v>
      </c>
      <c r="K50" s="53">
        <f t="shared" si="22"/>
        <v>0</v>
      </c>
      <c r="L50" s="48">
        <v>3</v>
      </c>
      <c r="M50" s="54">
        <v>3</v>
      </c>
      <c r="N50" s="53">
        <f t="shared" si="23"/>
        <v>0</v>
      </c>
    </row>
    <row r="51" spans="1:14">
      <c r="A51" s="46"/>
      <c r="B51" s="47" t="s">
        <v>25</v>
      </c>
      <c r="C51" s="48">
        <v>0.27</v>
      </c>
      <c r="D51" s="65">
        <v>0</v>
      </c>
      <c r="E51" s="50">
        <f t="shared" si="20"/>
        <v>0.27</v>
      </c>
      <c r="F51" s="48">
        <v>37.229999999999997</v>
      </c>
      <c r="G51" s="51">
        <v>37.231922632</v>
      </c>
      <c r="H51" s="50">
        <f t="shared" si="21"/>
        <v>-1.9226320000029773E-3</v>
      </c>
      <c r="I51" s="48">
        <v>16</v>
      </c>
      <c r="J51" s="66">
        <v>0</v>
      </c>
      <c r="K51" s="53">
        <f t="shared" si="22"/>
        <v>16</v>
      </c>
      <c r="L51" s="48">
        <v>9</v>
      </c>
      <c r="M51" s="54">
        <v>9</v>
      </c>
      <c r="N51" s="53">
        <f t="shared" si="23"/>
        <v>0</v>
      </c>
    </row>
    <row r="52" spans="1:14" s="41" customFormat="1" ht="15">
      <c r="A52" s="42"/>
      <c r="B52" s="55"/>
      <c r="C52" s="56">
        <f>C47+C48+C49+C50+C51</f>
        <v>511.94</v>
      </c>
      <c r="D52" s="57">
        <f>D47+D48+D49+D50+D51</f>
        <v>511.92867070399558</v>
      </c>
      <c r="E52" s="58">
        <f t="shared" si="20"/>
        <v>1.132929600441912E-2</v>
      </c>
      <c r="F52" s="56">
        <f>F47+F48+F49+F50+F51</f>
        <v>737.84999999999991</v>
      </c>
      <c r="G52" s="57">
        <f>G47+G48+G49+G50+G51</f>
        <v>737.85874714114618</v>
      </c>
      <c r="H52" s="58">
        <f t="shared" si="21"/>
        <v>-8.747141146272952E-3</v>
      </c>
      <c r="I52" s="56">
        <f>I47+I48+I49+I50+I51</f>
        <v>44679</v>
      </c>
      <c r="J52" s="59">
        <f>J47+J48+J49+J50+J51</f>
        <v>44679</v>
      </c>
      <c r="K52" s="60">
        <f t="shared" si="22"/>
        <v>0</v>
      </c>
      <c r="L52" s="56">
        <f>L47+L48+L49+L50+L51</f>
        <v>60462</v>
      </c>
      <c r="M52" s="59">
        <f>M47+M48+M49+M50+M51</f>
        <v>60462</v>
      </c>
      <c r="N52" s="60">
        <f t="shared" si="23"/>
        <v>0</v>
      </c>
    </row>
    <row r="53" spans="1:14">
      <c r="A53" s="46"/>
      <c r="B53" s="47"/>
      <c r="C53" s="48"/>
      <c r="D53" s="65"/>
      <c r="E53" s="67"/>
      <c r="F53" s="48"/>
      <c r="G53" s="51"/>
      <c r="H53" s="67"/>
      <c r="I53" s="48"/>
      <c r="J53" s="66"/>
      <c r="K53" s="68"/>
      <c r="L53" s="48"/>
      <c r="M53" s="54"/>
      <c r="N53" s="68"/>
    </row>
    <row r="54" spans="1:14" s="41" customFormat="1" ht="15">
      <c r="A54" s="42">
        <v>7</v>
      </c>
      <c r="B54" s="43" t="s">
        <v>33</v>
      </c>
      <c r="C54" s="48"/>
      <c r="D54" s="44"/>
      <c r="E54" s="61"/>
      <c r="F54" s="48"/>
      <c r="G54" s="44"/>
      <c r="H54" s="61"/>
      <c r="I54" s="48"/>
      <c r="J54" s="44"/>
      <c r="K54" s="62"/>
      <c r="L54" s="48"/>
      <c r="M54" s="44"/>
      <c r="N54" s="62"/>
    </row>
    <row r="55" spans="1:14">
      <c r="A55" s="46"/>
      <c r="B55" s="47" t="s">
        <v>3</v>
      </c>
      <c r="C55" s="48">
        <v>22.05</v>
      </c>
      <c r="D55" s="65">
        <v>22.052132099999998</v>
      </c>
      <c r="E55" s="50">
        <f>C55-D55</f>
        <v>-2.1320999999971946E-3</v>
      </c>
      <c r="F55" s="48">
        <v>21.99</v>
      </c>
      <c r="G55" s="69">
        <v>21.994518399999997</v>
      </c>
      <c r="H55" s="50">
        <f>F55-G55</f>
        <v>-4.5183999999984792E-3</v>
      </c>
      <c r="I55" s="48">
        <v>2094</v>
      </c>
      <c r="J55" s="66">
        <v>2094</v>
      </c>
      <c r="K55" s="53">
        <f>I55-J55</f>
        <v>0</v>
      </c>
      <c r="L55" s="48">
        <v>4684</v>
      </c>
      <c r="M55" s="70">
        <v>4684</v>
      </c>
      <c r="N55" s="53">
        <f>L55-M55</f>
        <v>0</v>
      </c>
    </row>
    <row r="56" spans="1:14">
      <c r="A56" s="46"/>
      <c r="B56" s="47" t="s">
        <v>4</v>
      </c>
      <c r="C56" s="48">
        <v>93.67</v>
      </c>
      <c r="D56" s="65">
        <v>93.670940286999993</v>
      </c>
      <c r="E56" s="50">
        <f t="shared" ref="E56:E60" si="24">C56-D56</f>
        <v>-9.4028699999171295E-4</v>
      </c>
      <c r="F56" s="48">
        <v>172.71</v>
      </c>
      <c r="G56" s="69">
        <v>172.71187394100002</v>
      </c>
      <c r="H56" s="50">
        <f t="shared" ref="H56:H60" si="25">F56-G56</f>
        <v>-1.8739410000137013E-3</v>
      </c>
      <c r="I56" s="48">
        <v>34099</v>
      </c>
      <c r="J56" s="66">
        <v>34099</v>
      </c>
      <c r="K56" s="53">
        <f t="shared" ref="K56:K60" si="26">I56-J56</f>
        <v>0</v>
      </c>
      <c r="L56" s="48">
        <v>46850</v>
      </c>
      <c r="M56" s="70">
        <v>46850</v>
      </c>
      <c r="N56" s="53">
        <f t="shared" ref="N56:N60" si="27">L56-M56</f>
        <v>0</v>
      </c>
    </row>
    <row r="57" spans="1:14">
      <c r="A57" s="46"/>
      <c r="B57" s="47" t="s">
        <v>5</v>
      </c>
      <c r="C57" s="48">
        <v>311.14999999999998</v>
      </c>
      <c r="D57" s="71">
        <v>387.01466527181691</v>
      </c>
      <c r="E57" s="50">
        <f t="shared" si="24"/>
        <v>-75.864665271816932</v>
      </c>
      <c r="F57" s="48">
        <v>508.39</v>
      </c>
      <c r="G57" s="69">
        <v>508.39284823018897</v>
      </c>
      <c r="H57" s="50">
        <f t="shared" si="25"/>
        <v>-2.8482301889880546E-3</v>
      </c>
      <c r="I57" s="48">
        <v>12</v>
      </c>
      <c r="J57" s="72">
        <v>320</v>
      </c>
      <c r="K57" s="53">
        <f t="shared" si="26"/>
        <v>-308</v>
      </c>
      <c r="L57" s="48">
        <v>14</v>
      </c>
      <c r="M57" s="70">
        <v>14</v>
      </c>
      <c r="N57" s="53">
        <f t="shared" si="27"/>
        <v>0</v>
      </c>
    </row>
    <row r="58" spans="1:14">
      <c r="A58" s="46"/>
      <c r="B58" s="47" t="s">
        <v>6</v>
      </c>
      <c r="C58" s="48">
        <v>0</v>
      </c>
      <c r="D58" s="49">
        <v>0</v>
      </c>
      <c r="E58" s="50">
        <f t="shared" si="24"/>
        <v>0</v>
      </c>
      <c r="F58" s="48">
        <v>0</v>
      </c>
      <c r="G58" s="63">
        <v>0</v>
      </c>
      <c r="H58" s="50">
        <f t="shared" si="25"/>
        <v>0</v>
      </c>
      <c r="I58" s="48">
        <v>0</v>
      </c>
      <c r="J58" s="52">
        <v>0</v>
      </c>
      <c r="K58" s="53">
        <f t="shared" si="26"/>
        <v>0</v>
      </c>
      <c r="L58" s="48">
        <v>0</v>
      </c>
      <c r="M58" s="64">
        <v>0</v>
      </c>
      <c r="N58" s="53">
        <f t="shared" si="27"/>
        <v>0</v>
      </c>
    </row>
    <row r="59" spans="1:14">
      <c r="A59" s="46"/>
      <c r="B59" s="47" t="s">
        <v>25</v>
      </c>
      <c r="C59" s="48">
        <v>75.87</v>
      </c>
      <c r="D59" s="49">
        <v>0</v>
      </c>
      <c r="E59" s="50">
        <f t="shared" si="24"/>
        <v>75.87</v>
      </c>
      <c r="F59" s="48">
        <v>164.57</v>
      </c>
      <c r="G59" s="51">
        <v>164.57301198342503</v>
      </c>
      <c r="H59" s="50">
        <f t="shared" si="25"/>
        <v>-3.0119834250399435E-3</v>
      </c>
      <c r="I59" s="48">
        <v>308</v>
      </c>
      <c r="J59" s="52">
        <v>0</v>
      </c>
      <c r="K59" s="53">
        <f t="shared" si="26"/>
        <v>308</v>
      </c>
      <c r="L59" s="48">
        <v>766</v>
      </c>
      <c r="M59" s="54">
        <v>766</v>
      </c>
      <c r="N59" s="53">
        <f t="shared" si="27"/>
        <v>0</v>
      </c>
    </row>
    <row r="60" spans="1:14" s="41" customFormat="1" ht="15">
      <c r="A60" s="42"/>
      <c r="B60" s="55"/>
      <c r="C60" s="56">
        <f>C55+C56+C57+C58+C59</f>
        <v>502.74</v>
      </c>
      <c r="D60" s="57">
        <f>D55+D56+D57+D58+D59</f>
        <v>502.73773765881691</v>
      </c>
      <c r="E60" s="58">
        <f t="shared" si="24"/>
        <v>2.2623411830977602E-3</v>
      </c>
      <c r="F60" s="56">
        <f>F55+F56+F57+F58+F59</f>
        <v>867.66000000000008</v>
      </c>
      <c r="G60" s="57">
        <f>G55+G56+G57+G58+G59</f>
        <v>867.67225255461403</v>
      </c>
      <c r="H60" s="58">
        <f t="shared" si="25"/>
        <v>-1.2252554613951361E-2</v>
      </c>
      <c r="I60" s="56">
        <f>I55+I56+I57+I58+I59</f>
        <v>36513</v>
      </c>
      <c r="J60" s="59">
        <f>J55+J56+J57+J58+J59</f>
        <v>36513</v>
      </c>
      <c r="K60" s="60">
        <f t="shared" si="26"/>
        <v>0</v>
      </c>
      <c r="L60" s="56">
        <f>L55+L56+L57+L58+L59</f>
        <v>52314</v>
      </c>
      <c r="M60" s="59">
        <f>M55+M56+M57+M58+M59</f>
        <v>52314</v>
      </c>
      <c r="N60" s="60">
        <f t="shared" si="27"/>
        <v>0</v>
      </c>
    </row>
    <row r="61" spans="1:14">
      <c r="A61" s="46"/>
      <c r="B61" s="47"/>
      <c r="C61" s="48"/>
      <c r="D61" s="49"/>
      <c r="E61" s="50"/>
      <c r="F61" s="48"/>
      <c r="G61" s="51"/>
      <c r="H61" s="50"/>
      <c r="I61" s="48"/>
      <c r="J61" s="52"/>
      <c r="K61" s="53"/>
      <c r="L61" s="48"/>
      <c r="M61" s="54"/>
      <c r="N61" s="53"/>
    </row>
    <row r="62" spans="1:14" s="41" customFormat="1" ht="15">
      <c r="A62" s="42">
        <v>8</v>
      </c>
      <c r="B62" s="43" t="s">
        <v>34</v>
      </c>
      <c r="C62" s="48"/>
      <c r="D62" s="44"/>
      <c r="E62" s="61"/>
      <c r="F62" s="48"/>
      <c r="G62" s="44"/>
      <c r="H62" s="61"/>
      <c r="I62" s="48"/>
      <c r="J62" s="44"/>
      <c r="K62" s="62"/>
      <c r="L62" s="48"/>
      <c r="M62" s="44"/>
      <c r="N62" s="62"/>
    </row>
    <row r="63" spans="1:14">
      <c r="A63" s="46"/>
      <c r="B63" s="47" t="s">
        <v>3</v>
      </c>
      <c r="C63" s="48">
        <v>7.52</v>
      </c>
      <c r="D63" s="73">
        <v>7.518472721000002</v>
      </c>
      <c r="E63" s="50">
        <f>C63-D63</f>
        <v>1.5272789999976055E-3</v>
      </c>
      <c r="F63" s="48">
        <v>9.09</v>
      </c>
      <c r="G63" s="51">
        <v>9.0917452440000019</v>
      </c>
      <c r="H63" s="50">
        <f>F63-G63</f>
        <v>-1.7452440000020886E-3</v>
      </c>
      <c r="I63" s="48">
        <v>233</v>
      </c>
      <c r="J63" s="74">
        <v>233</v>
      </c>
      <c r="K63" s="53">
        <f>I63-J63</f>
        <v>0</v>
      </c>
      <c r="L63" s="48">
        <v>711</v>
      </c>
      <c r="M63" s="54">
        <v>711</v>
      </c>
      <c r="N63" s="53">
        <f>L63-M63</f>
        <v>0</v>
      </c>
    </row>
    <row r="64" spans="1:14">
      <c r="A64" s="46"/>
      <c r="B64" s="47" t="s">
        <v>4</v>
      </c>
      <c r="C64" s="48">
        <v>65.78</v>
      </c>
      <c r="D64" s="73">
        <v>65.784743035000673</v>
      </c>
      <c r="E64" s="50">
        <f t="shared" ref="E64:E68" si="28">C64-D64</f>
        <v>-4.7430350006720801E-3</v>
      </c>
      <c r="F64" s="48">
        <v>94.31</v>
      </c>
      <c r="G64" s="69">
        <v>94.310013575999761</v>
      </c>
      <c r="H64" s="50">
        <f t="shared" ref="H64:H68" si="29">F64-G64</f>
        <v>-1.3575999759041224E-5</v>
      </c>
      <c r="I64" s="48">
        <v>19158</v>
      </c>
      <c r="J64" s="74">
        <v>19158</v>
      </c>
      <c r="K64" s="53">
        <f t="shared" ref="K64:K68" si="30">I64-J64</f>
        <v>0</v>
      </c>
      <c r="L64" s="48">
        <v>26795</v>
      </c>
      <c r="M64" s="70">
        <v>26795</v>
      </c>
      <c r="N64" s="53">
        <f t="shared" ref="N64:N68" si="31">L64-M64</f>
        <v>0</v>
      </c>
    </row>
    <row r="65" spans="1:14">
      <c r="A65" s="46"/>
      <c r="B65" s="47" t="s">
        <v>5</v>
      </c>
      <c r="C65" s="48">
        <v>10.48</v>
      </c>
      <c r="D65" s="73">
        <v>10.475672536999998</v>
      </c>
      <c r="E65" s="50">
        <f t="shared" si="28"/>
        <v>4.3274630000027514E-3</v>
      </c>
      <c r="F65" s="48">
        <v>18.670000000000002</v>
      </c>
      <c r="G65" s="69">
        <v>18.667444265</v>
      </c>
      <c r="H65" s="50">
        <f t="shared" si="29"/>
        <v>2.5557350000013912E-3</v>
      </c>
      <c r="I65" s="48">
        <v>0</v>
      </c>
      <c r="J65" s="74">
        <v>0</v>
      </c>
      <c r="K65" s="53">
        <f t="shared" si="30"/>
        <v>0</v>
      </c>
      <c r="L65" s="48">
        <v>0</v>
      </c>
      <c r="M65" s="70">
        <v>0</v>
      </c>
      <c r="N65" s="53">
        <f t="shared" si="31"/>
        <v>0</v>
      </c>
    </row>
    <row r="66" spans="1:14">
      <c r="A66" s="46"/>
      <c r="B66" s="47" t="s">
        <v>6</v>
      </c>
      <c r="C66" s="48">
        <v>0.98</v>
      </c>
      <c r="D66" s="49">
        <v>20.45227277699454</v>
      </c>
      <c r="E66" s="50">
        <f t="shared" si="28"/>
        <v>-19.47227277699454</v>
      </c>
      <c r="F66" s="48">
        <v>9.68</v>
      </c>
      <c r="G66" s="69">
        <v>9.6828967000000006</v>
      </c>
      <c r="H66" s="50">
        <f t="shared" si="29"/>
        <v>-2.8967000000008625E-3</v>
      </c>
      <c r="I66" s="48">
        <v>3</v>
      </c>
      <c r="J66" s="52">
        <v>63</v>
      </c>
      <c r="K66" s="53">
        <f t="shared" si="30"/>
        <v>-60</v>
      </c>
      <c r="L66" s="48">
        <v>9</v>
      </c>
      <c r="M66" s="70">
        <v>9</v>
      </c>
      <c r="N66" s="53">
        <f t="shared" si="31"/>
        <v>0</v>
      </c>
    </row>
    <row r="67" spans="1:14">
      <c r="A67" s="46"/>
      <c r="B67" s="47" t="s">
        <v>25</v>
      </c>
      <c r="C67" s="48">
        <v>19.47</v>
      </c>
      <c r="D67" s="49">
        <v>0</v>
      </c>
      <c r="E67" s="50">
        <f t="shared" si="28"/>
        <v>19.47</v>
      </c>
      <c r="F67" s="48">
        <v>12.94</v>
      </c>
      <c r="G67" s="69">
        <v>12.936288601479458</v>
      </c>
      <c r="H67" s="50">
        <f t="shared" si="29"/>
        <v>3.7113985205419198E-3</v>
      </c>
      <c r="I67" s="48">
        <v>60</v>
      </c>
      <c r="J67" s="52">
        <v>0</v>
      </c>
      <c r="K67" s="53">
        <f t="shared" si="30"/>
        <v>60</v>
      </c>
      <c r="L67" s="48">
        <v>36</v>
      </c>
      <c r="M67" s="70">
        <v>36</v>
      </c>
      <c r="N67" s="53">
        <f t="shared" si="31"/>
        <v>0</v>
      </c>
    </row>
    <row r="68" spans="1:14" s="41" customFormat="1" ht="15">
      <c r="A68" s="42"/>
      <c r="B68" s="55"/>
      <c r="C68" s="56">
        <f>C63+C64+C65+C66+C67</f>
        <v>104.23</v>
      </c>
      <c r="D68" s="57">
        <f>D63+D64+D65+D66+D67</f>
        <v>104.23116106999521</v>
      </c>
      <c r="E68" s="58">
        <f t="shared" si="28"/>
        <v>-1.1610699952058212E-3</v>
      </c>
      <c r="F68" s="56">
        <f>F63+F64+F65+F66+F67</f>
        <v>144.69</v>
      </c>
      <c r="G68" s="57">
        <f>G63+G64+G65+G66+G67</f>
        <v>144.6883883864792</v>
      </c>
      <c r="H68" s="58">
        <f t="shared" si="29"/>
        <v>1.6116135207937532E-3</v>
      </c>
      <c r="I68" s="56">
        <f>I63+I64+I65+I66+I67</f>
        <v>19454</v>
      </c>
      <c r="J68" s="59">
        <f>J63+J64+J65+J66+J67</f>
        <v>19454</v>
      </c>
      <c r="K68" s="60">
        <f t="shared" si="30"/>
        <v>0</v>
      </c>
      <c r="L68" s="56">
        <f>L63+L64+L65+L66+L67</f>
        <v>27551</v>
      </c>
      <c r="M68" s="59">
        <f>M63+M64+M65+M66+M67</f>
        <v>27551</v>
      </c>
      <c r="N68" s="60">
        <f t="shared" si="31"/>
        <v>0</v>
      </c>
    </row>
    <row r="69" spans="1:14">
      <c r="A69" s="46"/>
      <c r="B69" s="47"/>
      <c r="C69" s="48"/>
      <c r="D69" s="49"/>
      <c r="E69" s="50"/>
      <c r="F69" s="48"/>
      <c r="G69" s="69"/>
      <c r="H69" s="50"/>
      <c r="I69" s="48"/>
      <c r="J69" s="52"/>
      <c r="K69" s="53"/>
      <c r="L69" s="48"/>
      <c r="M69" s="70"/>
      <c r="N69" s="53"/>
    </row>
    <row r="70" spans="1:14" s="75" customFormat="1" ht="15">
      <c r="A70" s="42">
        <v>9</v>
      </c>
      <c r="B70" s="43" t="s">
        <v>20</v>
      </c>
      <c r="C70" s="48"/>
      <c r="D70" s="44"/>
      <c r="E70" s="61"/>
      <c r="F70" s="48"/>
      <c r="G70" s="44"/>
      <c r="H70" s="61"/>
      <c r="I70" s="48"/>
      <c r="J70" s="44"/>
      <c r="K70" s="62"/>
      <c r="L70" s="48"/>
      <c r="M70" s="44"/>
      <c r="N70" s="62"/>
    </row>
    <row r="71" spans="1:14" s="78" customFormat="1">
      <c r="A71" s="46"/>
      <c r="B71" s="47" t="s">
        <v>3</v>
      </c>
      <c r="C71" s="48">
        <v>206.98</v>
      </c>
      <c r="D71" s="76">
        <v>206.97788038000002</v>
      </c>
      <c r="E71" s="50">
        <f>C71-D71</f>
        <v>2.1196199999735654E-3</v>
      </c>
      <c r="F71" s="48">
        <v>19.079999999999998</v>
      </c>
      <c r="G71" s="69">
        <v>19.077341993999998</v>
      </c>
      <c r="H71" s="50">
        <f>F71-G71</f>
        <v>2.6580060000007677E-3</v>
      </c>
      <c r="I71" s="48">
        <v>285</v>
      </c>
      <c r="J71" s="77">
        <v>285</v>
      </c>
      <c r="K71" s="53">
        <f>I71-J71</f>
        <v>0</v>
      </c>
      <c r="L71" s="48">
        <v>292</v>
      </c>
      <c r="M71" s="70">
        <v>292</v>
      </c>
      <c r="N71" s="53">
        <f>L71-M71</f>
        <v>0</v>
      </c>
    </row>
    <row r="72" spans="1:14" s="78" customFormat="1">
      <c r="A72" s="46"/>
      <c r="B72" s="47" t="s">
        <v>4</v>
      </c>
      <c r="C72" s="48">
        <v>324.88</v>
      </c>
      <c r="D72" s="76">
        <v>324.88155582899998</v>
      </c>
      <c r="E72" s="50">
        <f t="shared" ref="E72:E76" si="32">C72-D72</f>
        <v>-1.5558289999830777E-3</v>
      </c>
      <c r="F72" s="48">
        <v>319.63</v>
      </c>
      <c r="G72" s="69">
        <v>319.62536685800001</v>
      </c>
      <c r="H72" s="50">
        <f t="shared" ref="H72:H76" si="33">F72-G72</f>
        <v>4.6331419999887657E-3</v>
      </c>
      <c r="I72" s="48">
        <v>104069</v>
      </c>
      <c r="J72" s="77">
        <v>104069</v>
      </c>
      <c r="K72" s="53">
        <f t="shared" ref="K72:K76" si="34">I72-J72</f>
        <v>0</v>
      </c>
      <c r="L72" s="48">
        <v>111867</v>
      </c>
      <c r="M72" s="70">
        <v>111867</v>
      </c>
      <c r="N72" s="53">
        <f t="shared" ref="N72:N76" si="35">L72-M72</f>
        <v>0</v>
      </c>
    </row>
    <row r="73" spans="1:14" s="78" customFormat="1">
      <c r="A73" s="46"/>
      <c r="B73" s="47" t="s">
        <v>5</v>
      </c>
      <c r="C73" s="48">
        <v>0</v>
      </c>
      <c r="D73" s="76">
        <v>0</v>
      </c>
      <c r="E73" s="50">
        <f t="shared" si="32"/>
        <v>0</v>
      </c>
      <c r="F73" s="48">
        <v>0.25</v>
      </c>
      <c r="G73" s="51">
        <v>0.24548562999999998</v>
      </c>
      <c r="H73" s="50">
        <f t="shared" si="33"/>
        <v>4.5143700000000175E-3</v>
      </c>
      <c r="I73" s="48">
        <v>0</v>
      </c>
      <c r="J73" s="77">
        <v>0</v>
      </c>
      <c r="K73" s="53">
        <f t="shared" si="34"/>
        <v>0</v>
      </c>
      <c r="L73" s="48">
        <v>0</v>
      </c>
      <c r="M73" s="54">
        <v>0</v>
      </c>
      <c r="N73" s="53">
        <f t="shared" si="35"/>
        <v>0</v>
      </c>
    </row>
    <row r="74" spans="1:14" s="78" customFormat="1">
      <c r="A74" s="46"/>
      <c r="B74" s="47" t="s">
        <v>6</v>
      </c>
      <c r="C74" s="48">
        <v>17.07</v>
      </c>
      <c r="D74" s="76">
        <v>31.029780949587433</v>
      </c>
      <c r="E74" s="50">
        <f t="shared" si="32"/>
        <v>-13.959780949587433</v>
      </c>
      <c r="F74" s="48">
        <v>44.92</v>
      </c>
      <c r="G74" s="79">
        <v>44.924589502345299</v>
      </c>
      <c r="H74" s="50">
        <f t="shared" si="33"/>
        <v>-4.5895023452970918E-3</v>
      </c>
      <c r="I74" s="48">
        <v>154</v>
      </c>
      <c r="J74" s="77">
        <v>154</v>
      </c>
      <c r="K74" s="53">
        <f t="shared" si="34"/>
        <v>0</v>
      </c>
      <c r="L74" s="48">
        <v>144</v>
      </c>
      <c r="M74" s="80">
        <v>144</v>
      </c>
      <c r="N74" s="53">
        <f t="shared" si="35"/>
        <v>0</v>
      </c>
    </row>
    <row r="75" spans="1:14" s="78" customFormat="1">
      <c r="A75" s="46"/>
      <c r="B75" s="47" t="s">
        <v>25</v>
      </c>
      <c r="C75" s="48">
        <v>13.96</v>
      </c>
      <c r="D75" s="76">
        <v>0</v>
      </c>
      <c r="E75" s="50">
        <f t="shared" si="32"/>
        <v>13.96</v>
      </c>
      <c r="F75" s="48">
        <v>17.84</v>
      </c>
      <c r="G75" s="51">
        <v>17.843249590678486</v>
      </c>
      <c r="H75" s="50">
        <f t="shared" si="33"/>
        <v>-3.2495906784859585E-3</v>
      </c>
      <c r="I75" s="48">
        <v>0</v>
      </c>
      <c r="J75" s="77">
        <v>0</v>
      </c>
      <c r="K75" s="53">
        <f t="shared" si="34"/>
        <v>0</v>
      </c>
      <c r="L75" s="48">
        <v>0</v>
      </c>
      <c r="M75" s="54">
        <v>0</v>
      </c>
      <c r="N75" s="53">
        <f t="shared" si="35"/>
        <v>0</v>
      </c>
    </row>
    <row r="76" spans="1:14" s="75" customFormat="1" ht="15">
      <c r="A76" s="42"/>
      <c r="B76" s="55"/>
      <c r="C76" s="56">
        <f>C71+C72+C73+C74+C75</f>
        <v>562.8900000000001</v>
      </c>
      <c r="D76" s="57">
        <f>D71+D72+D73+D74+D75</f>
        <v>562.88921715858748</v>
      </c>
      <c r="E76" s="58">
        <f t="shared" si="32"/>
        <v>7.8284141261519835E-4</v>
      </c>
      <c r="F76" s="56">
        <f>F71+F72+F73+F74+F75</f>
        <v>401.71999999999997</v>
      </c>
      <c r="G76" s="57">
        <f>G71+G72+G73+G74+G75</f>
        <v>401.71603357502386</v>
      </c>
      <c r="H76" s="58">
        <f t="shared" si="33"/>
        <v>3.9664249761131032E-3</v>
      </c>
      <c r="I76" s="56">
        <f>I71+I72+I73+I74+I75</f>
        <v>104508</v>
      </c>
      <c r="J76" s="59">
        <f>J71+J72+J73+J74+J75</f>
        <v>104508</v>
      </c>
      <c r="K76" s="60">
        <f t="shared" si="34"/>
        <v>0</v>
      </c>
      <c r="L76" s="56">
        <f>L71+L72+L73+L74+L75</f>
        <v>112303</v>
      </c>
      <c r="M76" s="59">
        <f>M71+M72+M73+M74+M75</f>
        <v>112303</v>
      </c>
      <c r="N76" s="60">
        <f t="shared" si="35"/>
        <v>0</v>
      </c>
    </row>
    <row r="77" spans="1:14" s="78" customFormat="1">
      <c r="A77" s="46"/>
      <c r="B77" s="47"/>
      <c r="C77" s="48"/>
      <c r="D77" s="76"/>
      <c r="E77" s="81"/>
      <c r="F77" s="48"/>
      <c r="G77" s="51"/>
      <c r="H77" s="81"/>
      <c r="I77" s="48"/>
      <c r="J77" s="77"/>
      <c r="K77" s="82"/>
      <c r="L77" s="48"/>
      <c r="M77" s="54"/>
      <c r="N77" s="82"/>
    </row>
    <row r="78" spans="1:14" s="85" customFormat="1" ht="15">
      <c r="A78" s="83">
        <v>10</v>
      </c>
      <c r="B78" s="84" t="s">
        <v>17</v>
      </c>
      <c r="C78" s="48"/>
      <c r="D78" s="44"/>
      <c r="E78" s="61"/>
      <c r="F78" s="48"/>
      <c r="G78" s="44"/>
      <c r="H78" s="61"/>
      <c r="I78" s="48"/>
      <c r="J78" s="44"/>
      <c r="K78" s="62"/>
      <c r="L78" s="48"/>
      <c r="M78" s="44"/>
      <c r="N78" s="62"/>
    </row>
    <row r="79" spans="1:14">
      <c r="A79" s="46"/>
      <c r="B79" s="47" t="s">
        <v>3</v>
      </c>
      <c r="C79" s="48">
        <v>4.7699999999999996</v>
      </c>
      <c r="D79" s="49">
        <v>4.7733895420000003</v>
      </c>
      <c r="E79" s="50">
        <f>C79-D79</f>
        <v>-3.3895420000007448E-3</v>
      </c>
      <c r="F79" s="48">
        <v>4.78</v>
      </c>
      <c r="G79" s="51">
        <v>4.7809544640000006</v>
      </c>
      <c r="H79" s="50">
        <f>F79-G79</f>
        <v>-9.5446400000032128E-4</v>
      </c>
      <c r="I79" s="48">
        <v>912</v>
      </c>
      <c r="J79" s="52">
        <v>912</v>
      </c>
      <c r="K79" s="53">
        <f>I79-J79</f>
        <v>0</v>
      </c>
      <c r="L79" s="48">
        <v>611</v>
      </c>
      <c r="M79" s="54">
        <v>611</v>
      </c>
      <c r="N79" s="53">
        <f>L79-M79</f>
        <v>0</v>
      </c>
    </row>
    <row r="80" spans="1:14">
      <c r="A80" s="46"/>
      <c r="B80" s="47" t="s">
        <v>4</v>
      </c>
      <c r="C80" s="48">
        <v>70.06</v>
      </c>
      <c r="D80" s="49">
        <v>70.061342417000006</v>
      </c>
      <c r="E80" s="50">
        <f t="shared" ref="E80:E84" si="36">C80-D80</f>
        <v>-1.3424170000035929E-3</v>
      </c>
      <c r="F80" s="48">
        <v>121.12</v>
      </c>
      <c r="G80" s="63">
        <v>121.12481629899997</v>
      </c>
      <c r="H80" s="50">
        <f t="shared" ref="H80:H84" si="37">F80-G80</f>
        <v>-4.8162989999696038E-3</v>
      </c>
      <c r="I80" s="48">
        <v>19987</v>
      </c>
      <c r="J80" s="52">
        <v>19987</v>
      </c>
      <c r="K80" s="53">
        <f t="shared" ref="K80:K84" si="38">I80-J80</f>
        <v>0</v>
      </c>
      <c r="L80" s="48">
        <v>42313</v>
      </c>
      <c r="M80" s="64">
        <v>42313</v>
      </c>
      <c r="N80" s="53">
        <f t="shared" ref="N80:N84" si="39">L80-M80</f>
        <v>0</v>
      </c>
    </row>
    <row r="81" spans="1:14">
      <c r="A81" s="46"/>
      <c r="B81" s="47" t="s">
        <v>5</v>
      </c>
      <c r="C81" s="48">
        <v>12.41</v>
      </c>
      <c r="D81" s="49">
        <v>12.408772627463257</v>
      </c>
      <c r="E81" s="50">
        <f t="shared" si="36"/>
        <v>1.2273725367428767E-3</v>
      </c>
      <c r="F81" s="48">
        <v>29.59</v>
      </c>
      <c r="G81" s="51">
        <v>29.586573885000004</v>
      </c>
      <c r="H81" s="50">
        <f t="shared" si="37"/>
        <v>3.4261149999963436E-3</v>
      </c>
      <c r="I81" s="48">
        <v>4</v>
      </c>
      <c r="J81" s="52">
        <v>4</v>
      </c>
      <c r="K81" s="53">
        <f t="shared" si="38"/>
        <v>0</v>
      </c>
      <c r="L81" s="48">
        <v>12</v>
      </c>
      <c r="M81" s="54">
        <v>12</v>
      </c>
      <c r="N81" s="53">
        <f t="shared" si="39"/>
        <v>0</v>
      </c>
    </row>
    <row r="82" spans="1:14">
      <c r="A82" s="46"/>
      <c r="B82" s="47" t="s">
        <v>6</v>
      </c>
      <c r="C82" s="48">
        <v>0</v>
      </c>
      <c r="D82" s="49">
        <v>119.25290899999999</v>
      </c>
      <c r="E82" s="50">
        <f t="shared" si="36"/>
        <v>-119.25290899999999</v>
      </c>
      <c r="F82" s="48">
        <v>0</v>
      </c>
      <c r="G82" s="51">
        <v>0</v>
      </c>
      <c r="H82" s="50">
        <f t="shared" si="37"/>
        <v>0</v>
      </c>
      <c r="I82" s="48">
        <v>0</v>
      </c>
      <c r="J82" s="52">
        <v>53</v>
      </c>
      <c r="K82" s="53">
        <f t="shared" si="38"/>
        <v>-53</v>
      </c>
      <c r="L82" s="48">
        <v>0</v>
      </c>
      <c r="M82" s="54">
        <v>0</v>
      </c>
      <c r="N82" s="53">
        <f t="shared" si="39"/>
        <v>0</v>
      </c>
    </row>
    <row r="83" spans="1:14">
      <c r="A83" s="46"/>
      <c r="B83" s="47" t="s">
        <v>25</v>
      </c>
      <c r="C83" s="48">
        <v>119.25</v>
      </c>
      <c r="D83" s="49">
        <v>0</v>
      </c>
      <c r="E83" s="50">
        <f t="shared" si="36"/>
        <v>119.25</v>
      </c>
      <c r="F83" s="48">
        <v>154.76</v>
      </c>
      <c r="G83" s="51">
        <v>154.75764679399998</v>
      </c>
      <c r="H83" s="50">
        <f t="shared" si="37"/>
        <v>2.3532060000093225E-3</v>
      </c>
      <c r="I83" s="48">
        <v>53</v>
      </c>
      <c r="J83" s="52">
        <v>0</v>
      </c>
      <c r="K83" s="53">
        <f t="shared" si="38"/>
        <v>53</v>
      </c>
      <c r="L83" s="48">
        <v>47</v>
      </c>
      <c r="M83" s="54">
        <v>47</v>
      </c>
      <c r="N83" s="53">
        <f t="shared" si="39"/>
        <v>0</v>
      </c>
    </row>
    <row r="84" spans="1:14" s="41" customFormat="1" ht="15">
      <c r="A84" s="42"/>
      <c r="B84" s="55"/>
      <c r="C84" s="56">
        <f>C79+C80+C81+C82+C83</f>
        <v>206.49</v>
      </c>
      <c r="D84" s="57">
        <f>D79+D80+D81+D82+D83</f>
        <v>206.49641358646326</v>
      </c>
      <c r="E84" s="58">
        <f t="shared" si="36"/>
        <v>-6.4135864632532957E-3</v>
      </c>
      <c r="F84" s="56">
        <f>F79+F80+F81+F82+F83</f>
        <v>310.25</v>
      </c>
      <c r="G84" s="57">
        <f>G79+G80+G81+G82+G83</f>
        <v>310.24999144199995</v>
      </c>
      <c r="H84" s="58">
        <f t="shared" si="37"/>
        <v>8.5580000472873508E-6</v>
      </c>
      <c r="I84" s="56">
        <f>I79+I80+I81+I82+I83</f>
        <v>20956</v>
      </c>
      <c r="J84" s="59">
        <f>J79+J80+J81+J82+J83</f>
        <v>20956</v>
      </c>
      <c r="K84" s="60">
        <f t="shared" si="38"/>
        <v>0</v>
      </c>
      <c r="L84" s="56">
        <f>L79+L80+L81+L82+L83</f>
        <v>42983</v>
      </c>
      <c r="M84" s="59">
        <f>M79+M80+M81+M82+M83</f>
        <v>42983</v>
      </c>
      <c r="N84" s="60">
        <f t="shared" si="39"/>
        <v>0</v>
      </c>
    </row>
    <row r="85" spans="1:14">
      <c r="A85" s="46"/>
      <c r="B85" s="47"/>
      <c r="C85" s="48"/>
      <c r="D85" s="49"/>
      <c r="E85" s="50"/>
      <c r="F85" s="48"/>
      <c r="G85" s="51"/>
      <c r="H85" s="50"/>
      <c r="I85" s="48"/>
      <c r="J85" s="52"/>
      <c r="K85" s="53"/>
      <c r="L85" s="48"/>
      <c r="M85" s="54"/>
      <c r="N85" s="53"/>
    </row>
    <row r="86" spans="1:14" s="41" customFormat="1" ht="15">
      <c r="A86" s="42">
        <v>11</v>
      </c>
      <c r="B86" s="43" t="s">
        <v>35</v>
      </c>
      <c r="C86" s="48"/>
      <c r="D86" s="44"/>
      <c r="E86" s="61"/>
      <c r="F86" s="48"/>
      <c r="G86" s="44"/>
      <c r="H86" s="61"/>
      <c r="I86" s="48"/>
      <c r="J86" s="44"/>
      <c r="K86" s="62"/>
      <c r="L86" s="48"/>
      <c r="M86" s="44"/>
      <c r="N86" s="62"/>
    </row>
    <row r="87" spans="1:14">
      <c r="A87" s="46"/>
      <c r="B87" s="47" t="s">
        <v>3</v>
      </c>
      <c r="C87" s="48">
        <v>354.86</v>
      </c>
      <c r="D87" s="49">
        <v>354.86217454400003</v>
      </c>
      <c r="E87" s="50">
        <f>C87-D87</f>
        <v>-2.1745440000131566E-3</v>
      </c>
      <c r="F87" s="48">
        <v>460.55</v>
      </c>
      <c r="G87" s="51">
        <v>460.55016136099999</v>
      </c>
      <c r="H87" s="50">
        <f>F87-G87</f>
        <v>-1.6136099998220743E-4</v>
      </c>
      <c r="I87" s="48">
        <v>143084</v>
      </c>
      <c r="J87" s="52">
        <v>143084</v>
      </c>
      <c r="K87" s="53">
        <f>I87-J87</f>
        <v>0</v>
      </c>
      <c r="L87" s="48">
        <v>12880</v>
      </c>
      <c r="M87" s="54">
        <v>12880</v>
      </c>
      <c r="N87" s="53">
        <f>L87-M87</f>
        <v>0</v>
      </c>
    </row>
    <row r="88" spans="1:14">
      <c r="A88" s="46"/>
      <c r="B88" s="47" t="s">
        <v>4</v>
      </c>
      <c r="C88" s="48">
        <v>1737.58</v>
      </c>
      <c r="D88" s="49">
        <v>1737.5802345660004</v>
      </c>
      <c r="E88" s="50">
        <f t="shared" ref="E88:E92" si="40">C88-D88</f>
        <v>-2.3456600047211396E-4</v>
      </c>
      <c r="F88" s="48">
        <v>2452.89</v>
      </c>
      <c r="G88" s="51">
        <v>2452.8906054909999</v>
      </c>
      <c r="H88" s="50">
        <f t="shared" ref="H88:H92" si="41">F88-G88</f>
        <v>-6.0549099998752354E-4</v>
      </c>
      <c r="I88" s="48">
        <v>447547</v>
      </c>
      <c r="J88" s="52">
        <v>447547</v>
      </c>
      <c r="K88" s="53">
        <f t="shared" ref="K88:K92" si="42">I88-J88</f>
        <v>0</v>
      </c>
      <c r="L88" s="48">
        <v>580030</v>
      </c>
      <c r="M88" s="54">
        <v>580030</v>
      </c>
      <c r="N88" s="53">
        <f t="shared" ref="N88:N92" si="43">L88-M88</f>
        <v>0</v>
      </c>
    </row>
    <row r="89" spans="1:14">
      <c r="A89" s="46"/>
      <c r="B89" s="47" t="s">
        <v>5</v>
      </c>
      <c r="C89" s="48">
        <v>2497.3000000000002</v>
      </c>
      <c r="D89" s="49">
        <v>2591.0174751081272</v>
      </c>
      <c r="E89" s="50">
        <f t="shared" si="40"/>
        <v>-93.717475108127019</v>
      </c>
      <c r="F89" s="48">
        <v>3108.84</v>
      </c>
      <c r="G89" s="51">
        <v>3108.8398551835044</v>
      </c>
      <c r="H89" s="50">
        <f t="shared" si="41"/>
        <v>1.4481649577646749E-4</v>
      </c>
      <c r="I89" s="48">
        <v>65</v>
      </c>
      <c r="J89" s="52">
        <v>454</v>
      </c>
      <c r="K89" s="53">
        <f t="shared" si="42"/>
        <v>-389</v>
      </c>
      <c r="L89" s="48">
        <v>115</v>
      </c>
      <c r="M89" s="54">
        <v>115</v>
      </c>
      <c r="N89" s="53">
        <f t="shared" si="43"/>
        <v>0</v>
      </c>
    </row>
    <row r="90" spans="1:14">
      <c r="A90" s="46"/>
      <c r="B90" s="47" t="s">
        <v>6</v>
      </c>
      <c r="C90" s="48">
        <v>0</v>
      </c>
      <c r="D90" s="49">
        <v>0</v>
      </c>
      <c r="E90" s="50">
        <f t="shared" si="40"/>
        <v>0</v>
      </c>
      <c r="F90" s="48">
        <v>0</v>
      </c>
      <c r="G90" s="63">
        <v>0</v>
      </c>
      <c r="H90" s="50">
        <f t="shared" si="41"/>
        <v>0</v>
      </c>
      <c r="I90" s="48">
        <v>0</v>
      </c>
      <c r="J90" s="52">
        <v>0</v>
      </c>
      <c r="K90" s="53">
        <f t="shared" si="42"/>
        <v>0</v>
      </c>
      <c r="L90" s="48">
        <v>0</v>
      </c>
      <c r="M90" s="64">
        <v>0</v>
      </c>
      <c r="N90" s="53">
        <f t="shared" si="43"/>
        <v>0</v>
      </c>
    </row>
    <row r="91" spans="1:14">
      <c r="A91" s="46"/>
      <c r="B91" s="47" t="s">
        <v>25</v>
      </c>
      <c r="C91" s="48">
        <v>43.13</v>
      </c>
      <c r="D91" s="49">
        <v>0</v>
      </c>
      <c r="E91" s="50">
        <f t="shared" si="40"/>
        <v>43.13</v>
      </c>
      <c r="F91" s="48">
        <v>66.08</v>
      </c>
      <c r="G91" s="69">
        <v>66.08233399300056</v>
      </c>
      <c r="H91" s="50">
        <f t="shared" si="41"/>
        <v>-2.3339930005619181E-3</v>
      </c>
      <c r="I91" s="48">
        <v>148</v>
      </c>
      <c r="J91" s="52">
        <v>0</v>
      </c>
      <c r="K91" s="53">
        <f t="shared" si="42"/>
        <v>148</v>
      </c>
      <c r="L91" s="48">
        <v>242</v>
      </c>
      <c r="M91" s="70">
        <v>242</v>
      </c>
      <c r="N91" s="53">
        <f t="shared" si="43"/>
        <v>0</v>
      </c>
    </row>
    <row r="92" spans="1:14" s="41" customFormat="1" ht="15">
      <c r="A92" s="42"/>
      <c r="B92" s="55"/>
      <c r="C92" s="56">
        <f>C87+C88+C89+C90+C91</f>
        <v>4632.87</v>
      </c>
      <c r="D92" s="57">
        <f>D87+D88+D89+D90+D91</f>
        <v>4683.4598842181276</v>
      </c>
      <c r="E92" s="58">
        <f t="shared" si="40"/>
        <v>-50.589884218127736</v>
      </c>
      <c r="F92" s="56">
        <f>F87+F88+F89+F90+F91</f>
        <v>6088.3600000000006</v>
      </c>
      <c r="G92" s="57">
        <f>G87+G88+G89+G90+G91</f>
        <v>6088.3629560285044</v>
      </c>
      <c r="H92" s="58">
        <f t="shared" si="41"/>
        <v>-2.956028503831476E-3</v>
      </c>
      <c r="I92" s="56">
        <f>I87+I88+I89+I90+I91</f>
        <v>590844</v>
      </c>
      <c r="J92" s="59">
        <f>J87+J88+J89+J90+J91</f>
        <v>591085</v>
      </c>
      <c r="K92" s="60">
        <f t="shared" si="42"/>
        <v>-241</v>
      </c>
      <c r="L92" s="56">
        <f>L87+L88+L89+L90+L91</f>
        <v>593267</v>
      </c>
      <c r="M92" s="59">
        <f>M87+M88+M89+M90+M91</f>
        <v>593267</v>
      </c>
      <c r="N92" s="60">
        <f t="shared" si="43"/>
        <v>0</v>
      </c>
    </row>
    <row r="93" spans="1:14">
      <c r="A93" s="46"/>
      <c r="B93" s="47"/>
      <c r="C93" s="48"/>
      <c r="D93" s="49"/>
      <c r="E93" s="50"/>
      <c r="F93" s="48"/>
      <c r="G93" s="69"/>
      <c r="H93" s="50"/>
      <c r="I93" s="48"/>
      <c r="J93" s="52"/>
      <c r="K93" s="53"/>
      <c r="L93" s="48"/>
      <c r="M93" s="70"/>
      <c r="N93" s="53"/>
    </row>
    <row r="94" spans="1:14" s="41" customFormat="1" ht="15">
      <c r="A94" s="42">
        <v>12</v>
      </c>
      <c r="B94" s="43" t="s">
        <v>36</v>
      </c>
      <c r="C94" s="48"/>
      <c r="D94" s="44"/>
      <c r="E94" s="61"/>
      <c r="F94" s="48"/>
      <c r="G94" s="44"/>
      <c r="H94" s="61"/>
      <c r="I94" s="48"/>
      <c r="J94" s="44"/>
      <c r="K94" s="62"/>
      <c r="L94" s="48"/>
      <c r="M94" s="44"/>
      <c r="N94" s="62"/>
    </row>
    <row r="95" spans="1:14">
      <c r="A95" s="46"/>
      <c r="B95" s="47" t="s">
        <v>3</v>
      </c>
      <c r="C95" s="48">
        <v>384.13</v>
      </c>
      <c r="D95" s="65">
        <v>384.12598602500003</v>
      </c>
      <c r="E95" s="50">
        <f>C95-D95</f>
        <v>4.0139749999639207E-3</v>
      </c>
      <c r="F95" s="48">
        <v>573.04999999999995</v>
      </c>
      <c r="G95" s="51">
        <v>573.0538607200001</v>
      </c>
      <c r="H95" s="50">
        <f>F95-G95</f>
        <v>-3.8607200001479214E-3</v>
      </c>
      <c r="I95" s="48">
        <v>21858</v>
      </c>
      <c r="J95" s="66">
        <v>21858</v>
      </c>
      <c r="K95" s="53">
        <f>I95-J95</f>
        <v>0</v>
      </c>
      <c r="L95" s="48">
        <v>27331</v>
      </c>
      <c r="M95" s="54">
        <v>27331</v>
      </c>
      <c r="N95" s="53">
        <f>L95-M95</f>
        <v>0</v>
      </c>
    </row>
    <row r="96" spans="1:14">
      <c r="A96" s="46"/>
      <c r="B96" s="47" t="s">
        <v>4</v>
      </c>
      <c r="C96" s="48">
        <v>3497.99</v>
      </c>
      <c r="D96" s="65">
        <v>3497.9884767220001</v>
      </c>
      <c r="E96" s="50">
        <f t="shared" ref="E96:E100" si="44">C96-D96</f>
        <v>1.523277999694983E-3</v>
      </c>
      <c r="F96" s="48">
        <v>4621.8999999999996</v>
      </c>
      <c r="G96" s="69">
        <v>4621.9000924100001</v>
      </c>
      <c r="H96" s="50">
        <f t="shared" ref="H96:H100" si="45">F96-G96</f>
        <v>-9.2410000434028916E-5</v>
      </c>
      <c r="I96" s="48">
        <v>383302</v>
      </c>
      <c r="J96" s="66">
        <v>383302</v>
      </c>
      <c r="K96" s="53">
        <f t="shared" ref="K96:K100" si="46">I96-J96</f>
        <v>0</v>
      </c>
      <c r="L96" s="48">
        <v>489781</v>
      </c>
      <c r="M96" s="70">
        <v>489781</v>
      </c>
      <c r="N96" s="53">
        <f t="shared" ref="N96:N100" si="47">L96-M96</f>
        <v>0</v>
      </c>
    </row>
    <row r="97" spans="1:14">
      <c r="A97" s="46"/>
      <c r="B97" s="47" t="s">
        <v>5</v>
      </c>
      <c r="C97" s="48">
        <v>81.27</v>
      </c>
      <c r="D97" s="49">
        <v>593.17569314900004</v>
      </c>
      <c r="E97" s="50">
        <f t="shared" si="44"/>
        <v>-511.90569314900006</v>
      </c>
      <c r="F97" s="48">
        <v>99.4</v>
      </c>
      <c r="G97" s="69">
        <v>99.4038319</v>
      </c>
      <c r="H97" s="50">
        <f t="shared" si="45"/>
        <v>-3.8318999999944481E-3</v>
      </c>
      <c r="I97" s="48">
        <v>72</v>
      </c>
      <c r="J97" s="52">
        <v>476</v>
      </c>
      <c r="K97" s="53">
        <f t="shared" si="46"/>
        <v>-404</v>
      </c>
      <c r="L97" s="48">
        <v>28</v>
      </c>
      <c r="M97" s="70">
        <v>28</v>
      </c>
      <c r="N97" s="53">
        <f t="shared" si="47"/>
        <v>0</v>
      </c>
    </row>
    <row r="98" spans="1:14">
      <c r="A98" s="46"/>
      <c r="B98" s="47" t="s">
        <v>6</v>
      </c>
      <c r="C98" s="48">
        <v>0</v>
      </c>
      <c r="D98" s="49">
        <v>0</v>
      </c>
      <c r="E98" s="50">
        <f t="shared" si="44"/>
        <v>0</v>
      </c>
      <c r="F98" s="48">
        <v>0</v>
      </c>
      <c r="G98" s="69">
        <v>0</v>
      </c>
      <c r="H98" s="50">
        <f t="shared" si="45"/>
        <v>0</v>
      </c>
      <c r="I98" s="48">
        <v>0</v>
      </c>
      <c r="J98" s="52">
        <v>0</v>
      </c>
      <c r="K98" s="53">
        <f t="shared" si="46"/>
        <v>0</v>
      </c>
      <c r="L98" s="48">
        <v>0</v>
      </c>
      <c r="M98" s="70">
        <v>0</v>
      </c>
      <c r="N98" s="53">
        <f t="shared" si="47"/>
        <v>0</v>
      </c>
    </row>
    <row r="99" spans="1:14">
      <c r="A99" s="46"/>
      <c r="B99" s="47" t="s">
        <v>25</v>
      </c>
      <c r="C99" s="48">
        <v>452.99</v>
      </c>
      <c r="D99" s="49">
        <v>0</v>
      </c>
      <c r="E99" s="50">
        <f t="shared" si="44"/>
        <v>452.99</v>
      </c>
      <c r="F99" s="48">
        <v>403.12</v>
      </c>
      <c r="G99" s="69">
        <v>403.11610801999996</v>
      </c>
      <c r="H99" s="50">
        <f t="shared" si="45"/>
        <v>3.8919800000485338E-3</v>
      </c>
      <c r="I99" s="48">
        <v>268</v>
      </c>
      <c r="J99" s="52">
        <v>0</v>
      </c>
      <c r="K99" s="53">
        <f t="shared" si="46"/>
        <v>268</v>
      </c>
      <c r="L99" s="48">
        <v>248</v>
      </c>
      <c r="M99" s="70">
        <v>248</v>
      </c>
      <c r="N99" s="53">
        <f t="shared" si="47"/>
        <v>0</v>
      </c>
    </row>
    <row r="100" spans="1:14" s="41" customFormat="1" ht="15">
      <c r="A100" s="42"/>
      <c r="B100" s="55"/>
      <c r="C100" s="56">
        <f>C95+C96+C97+C98+C99</f>
        <v>4416.38</v>
      </c>
      <c r="D100" s="57">
        <f>D95+D96+D97+D98+D99</f>
        <v>4475.2901558960002</v>
      </c>
      <c r="E100" s="58">
        <f t="shared" si="44"/>
        <v>-58.910155896000106</v>
      </c>
      <c r="F100" s="56">
        <f>F95+F96+F97+F98+F99</f>
        <v>5697.4699999999993</v>
      </c>
      <c r="G100" s="57">
        <f>G95+G96+G97+G98+G99</f>
        <v>5697.4738930499998</v>
      </c>
      <c r="H100" s="58">
        <f t="shared" si="45"/>
        <v>-3.8930500004425994E-3</v>
      </c>
      <c r="I100" s="56">
        <f>I95+I96+I97+I98+I99</f>
        <v>405500</v>
      </c>
      <c r="J100" s="59">
        <f>J95+J96+J97+J98+J99</f>
        <v>405636</v>
      </c>
      <c r="K100" s="60">
        <f t="shared" si="46"/>
        <v>-136</v>
      </c>
      <c r="L100" s="56">
        <f>L95+L96+L97+L98+L99</f>
        <v>517388</v>
      </c>
      <c r="M100" s="59">
        <f>M95+M96+M97+M98+M99</f>
        <v>517388</v>
      </c>
      <c r="N100" s="60">
        <f t="shared" si="47"/>
        <v>0</v>
      </c>
    </row>
    <row r="101" spans="1:14">
      <c r="A101" s="46"/>
      <c r="B101" s="47"/>
      <c r="C101" s="48"/>
      <c r="D101" s="49"/>
      <c r="E101" s="50"/>
      <c r="F101" s="48"/>
      <c r="G101" s="69"/>
      <c r="H101" s="50"/>
      <c r="I101" s="48"/>
      <c r="J101" s="52"/>
      <c r="K101" s="53"/>
      <c r="L101" s="48"/>
      <c r="M101" s="70"/>
      <c r="N101" s="53"/>
    </row>
    <row r="102" spans="1:14" s="41" customFormat="1" ht="15">
      <c r="A102" s="42">
        <v>13</v>
      </c>
      <c r="B102" s="43" t="s">
        <v>37</v>
      </c>
      <c r="C102" s="48"/>
      <c r="D102" s="44"/>
      <c r="E102" s="61"/>
      <c r="F102" s="48"/>
      <c r="G102" s="44"/>
      <c r="H102" s="61"/>
      <c r="I102" s="48"/>
      <c r="J102" s="44"/>
      <c r="K102" s="62"/>
      <c r="L102" s="48"/>
      <c r="M102" s="44"/>
      <c r="N102" s="62"/>
    </row>
    <row r="103" spans="1:14" s="78" customFormat="1">
      <c r="A103" s="46"/>
      <c r="B103" s="47" t="s">
        <v>3</v>
      </c>
      <c r="C103" s="48">
        <v>100.33</v>
      </c>
      <c r="D103" s="49">
        <v>100.32954607400001</v>
      </c>
      <c r="E103" s="50">
        <f>C103-D103</f>
        <v>4.5392599999161121E-4</v>
      </c>
      <c r="F103" s="48">
        <v>185.23</v>
      </c>
      <c r="G103" s="51">
        <v>185.22701860000004</v>
      </c>
      <c r="H103" s="50">
        <f>F103-G103</f>
        <v>2.9813999999532825E-3</v>
      </c>
      <c r="I103" s="48">
        <v>6119</v>
      </c>
      <c r="J103" s="52">
        <v>6119</v>
      </c>
      <c r="K103" s="53">
        <f>I103-J103</f>
        <v>0</v>
      </c>
      <c r="L103" s="48">
        <v>8812</v>
      </c>
      <c r="M103" s="54">
        <v>8812</v>
      </c>
      <c r="N103" s="53">
        <f>L103-M103</f>
        <v>0</v>
      </c>
    </row>
    <row r="104" spans="1:14">
      <c r="A104" s="46"/>
      <c r="B104" s="47" t="s">
        <v>4</v>
      </c>
      <c r="C104" s="48">
        <v>187.22</v>
      </c>
      <c r="D104" s="49">
        <v>187.220644953</v>
      </c>
      <c r="E104" s="50">
        <f t="shared" ref="E104:E108" si="48">C104-D104</f>
        <v>-6.4495300000544376E-4</v>
      </c>
      <c r="F104" s="48">
        <v>238.99</v>
      </c>
      <c r="G104" s="51">
        <v>238.99207381299999</v>
      </c>
      <c r="H104" s="50">
        <f t="shared" ref="H104:H108" si="49">F104-G104</f>
        <v>-2.0738129999813282E-3</v>
      </c>
      <c r="I104" s="48">
        <v>56017</v>
      </c>
      <c r="J104" s="52">
        <v>56017</v>
      </c>
      <c r="K104" s="53">
        <f t="shared" ref="K104:K108" si="50">I104-J104</f>
        <v>0</v>
      </c>
      <c r="L104" s="48">
        <v>59396</v>
      </c>
      <c r="M104" s="54">
        <v>59396</v>
      </c>
      <c r="N104" s="53">
        <f t="shared" ref="N104:N108" si="51">L104-M104</f>
        <v>0</v>
      </c>
    </row>
    <row r="105" spans="1:14">
      <c r="A105" s="46"/>
      <c r="B105" s="47" t="s">
        <v>5</v>
      </c>
      <c r="C105" s="48">
        <v>105.05</v>
      </c>
      <c r="D105" s="49">
        <v>105.049770604</v>
      </c>
      <c r="E105" s="50">
        <f t="shared" si="48"/>
        <v>2.2939599999460825E-4</v>
      </c>
      <c r="F105" s="48">
        <v>56.2</v>
      </c>
      <c r="G105" s="51">
        <v>56.199980695000015</v>
      </c>
      <c r="H105" s="50">
        <f t="shared" si="49"/>
        <v>1.9304999987923566E-5</v>
      </c>
      <c r="I105" s="48">
        <v>40</v>
      </c>
      <c r="J105" s="52">
        <v>40</v>
      </c>
      <c r="K105" s="53">
        <f t="shared" si="50"/>
        <v>0</v>
      </c>
      <c r="L105" s="48">
        <v>15</v>
      </c>
      <c r="M105" s="54">
        <v>15</v>
      </c>
      <c r="N105" s="53">
        <f t="shared" si="51"/>
        <v>0</v>
      </c>
    </row>
    <row r="106" spans="1:14">
      <c r="A106" s="46"/>
      <c r="B106" s="47" t="s">
        <v>6</v>
      </c>
      <c r="C106" s="48">
        <v>2.52</v>
      </c>
      <c r="D106" s="73">
        <v>2.5174278702499997</v>
      </c>
      <c r="E106" s="50">
        <f t="shared" si="48"/>
        <v>2.5721297500003182E-3</v>
      </c>
      <c r="F106" s="48">
        <v>0.71</v>
      </c>
      <c r="G106" s="51">
        <v>0.71089040580001395</v>
      </c>
      <c r="H106" s="50">
        <f t="shared" si="49"/>
        <v>-8.9040580001398251E-4</v>
      </c>
      <c r="I106" s="48">
        <v>0</v>
      </c>
      <c r="J106" s="74">
        <v>0</v>
      </c>
      <c r="K106" s="53">
        <f t="shared" si="50"/>
        <v>0</v>
      </c>
      <c r="L106" s="48">
        <v>0</v>
      </c>
      <c r="M106" s="54">
        <v>0</v>
      </c>
      <c r="N106" s="53">
        <f t="shared" si="51"/>
        <v>0</v>
      </c>
    </row>
    <row r="107" spans="1:14">
      <c r="A107" s="46"/>
      <c r="B107" s="47" t="s">
        <v>25</v>
      </c>
      <c r="C107" s="48">
        <v>0</v>
      </c>
      <c r="D107" s="73">
        <v>0</v>
      </c>
      <c r="E107" s="50">
        <f t="shared" si="48"/>
        <v>0</v>
      </c>
      <c r="F107" s="48">
        <v>0</v>
      </c>
      <c r="G107" s="51">
        <v>0</v>
      </c>
      <c r="H107" s="50">
        <f t="shared" si="49"/>
        <v>0</v>
      </c>
      <c r="I107" s="48">
        <v>0</v>
      </c>
      <c r="J107" s="74">
        <v>0</v>
      </c>
      <c r="K107" s="53">
        <f t="shared" si="50"/>
        <v>0</v>
      </c>
      <c r="L107" s="48">
        <v>0</v>
      </c>
      <c r="M107" s="54">
        <v>0</v>
      </c>
      <c r="N107" s="53">
        <f t="shared" si="51"/>
        <v>0</v>
      </c>
    </row>
    <row r="108" spans="1:14" s="41" customFormat="1" ht="15">
      <c r="A108" s="42"/>
      <c r="B108" s="55"/>
      <c r="C108" s="56">
        <f>C103+C104+C105+C106+C107</f>
        <v>395.12</v>
      </c>
      <c r="D108" s="57">
        <f>D103+D104+D105+D106+D107</f>
        <v>395.11738950124999</v>
      </c>
      <c r="E108" s="58">
        <f t="shared" si="48"/>
        <v>2.6104987500161769E-3</v>
      </c>
      <c r="F108" s="56">
        <f>F103+F104+F105+F106+F107</f>
        <v>481.13</v>
      </c>
      <c r="G108" s="57">
        <f>G103+G104+G105+G106+G107</f>
        <v>481.12996351380002</v>
      </c>
      <c r="H108" s="58">
        <f t="shared" si="49"/>
        <v>3.6486199974206102E-5</v>
      </c>
      <c r="I108" s="56">
        <f>I103+I104+I105+I106+I107</f>
        <v>62176</v>
      </c>
      <c r="J108" s="59">
        <f>J103+J104+J105+J106+J107</f>
        <v>62176</v>
      </c>
      <c r="K108" s="60">
        <f t="shared" si="50"/>
        <v>0</v>
      </c>
      <c r="L108" s="56">
        <f>L103+L104+L105+L106+L107</f>
        <v>68223</v>
      </c>
      <c r="M108" s="59">
        <f>M103+M104+M105+M106+M107</f>
        <v>68223</v>
      </c>
      <c r="N108" s="60">
        <f t="shared" si="51"/>
        <v>0</v>
      </c>
    </row>
    <row r="109" spans="1:14">
      <c r="A109" s="46"/>
      <c r="B109" s="47"/>
      <c r="C109" s="48"/>
      <c r="D109" s="73"/>
      <c r="E109" s="86"/>
      <c r="F109" s="48"/>
      <c r="G109" s="51"/>
      <c r="H109" s="86"/>
      <c r="I109" s="48"/>
      <c r="J109" s="74"/>
      <c r="K109" s="87"/>
      <c r="L109" s="48"/>
      <c r="M109" s="54"/>
      <c r="N109" s="87"/>
    </row>
    <row r="110" spans="1:14" s="41" customFormat="1" ht="15">
      <c r="A110" s="42">
        <v>14</v>
      </c>
      <c r="B110" s="43" t="s">
        <v>38</v>
      </c>
      <c r="C110" s="48"/>
      <c r="D110" s="44"/>
      <c r="E110" s="61"/>
      <c r="F110" s="48"/>
      <c r="G110" s="44"/>
      <c r="H110" s="61"/>
      <c r="I110" s="48"/>
      <c r="J110" s="44"/>
      <c r="K110" s="62"/>
      <c r="L110" s="48"/>
      <c r="M110" s="44"/>
      <c r="N110" s="62"/>
    </row>
    <row r="111" spans="1:14">
      <c r="A111" s="46"/>
      <c r="B111" s="47" t="s">
        <v>3</v>
      </c>
      <c r="C111" s="48">
        <v>7.03</v>
      </c>
      <c r="D111" s="49">
        <v>7.0273832999999994</v>
      </c>
      <c r="E111" s="50">
        <f>C111-D111</f>
        <v>2.6167000000008045E-3</v>
      </c>
      <c r="F111" s="48">
        <v>15.36</v>
      </c>
      <c r="G111" s="51">
        <v>15.358291199999998</v>
      </c>
      <c r="H111" s="50">
        <f>F111-G111</f>
        <v>1.708800000001176E-3</v>
      </c>
      <c r="I111" s="48">
        <v>281</v>
      </c>
      <c r="J111" s="52">
        <v>281</v>
      </c>
      <c r="K111" s="53">
        <f>I111-J111</f>
        <v>0</v>
      </c>
      <c r="L111" s="48">
        <v>2707</v>
      </c>
      <c r="M111" s="54">
        <v>2707</v>
      </c>
      <c r="N111" s="53">
        <f>L111-M111</f>
        <v>0</v>
      </c>
    </row>
    <row r="112" spans="1:14">
      <c r="A112" s="46"/>
      <c r="B112" s="47" t="s">
        <v>4</v>
      </c>
      <c r="C112" s="48">
        <v>169.38</v>
      </c>
      <c r="D112" s="49">
        <v>169.37747939999997</v>
      </c>
      <c r="E112" s="50">
        <f t="shared" ref="E112:E116" si="52">C112-D112</f>
        <v>2.520600000025297E-3</v>
      </c>
      <c r="F112" s="48">
        <v>313.99</v>
      </c>
      <c r="G112" s="63">
        <v>313.99123909999997</v>
      </c>
      <c r="H112" s="50">
        <f t="shared" ref="H112:H116" si="53">F112-G112</f>
        <v>-1.2390999999638552E-3</v>
      </c>
      <c r="I112" s="48">
        <v>63939</v>
      </c>
      <c r="J112" s="52">
        <v>63939</v>
      </c>
      <c r="K112" s="53">
        <f t="shared" ref="K112:K116" si="54">I112-J112</f>
        <v>0</v>
      </c>
      <c r="L112" s="48">
        <v>86393</v>
      </c>
      <c r="M112" s="64">
        <v>86393</v>
      </c>
      <c r="N112" s="53">
        <f t="shared" ref="N112:N116" si="55">L112-M112</f>
        <v>0</v>
      </c>
    </row>
    <row r="113" spans="1:14">
      <c r="A113" s="46"/>
      <c r="B113" s="47" t="s">
        <v>5</v>
      </c>
      <c r="C113" s="48">
        <v>830.24</v>
      </c>
      <c r="D113" s="49">
        <v>890.96426506599994</v>
      </c>
      <c r="E113" s="50">
        <f t="shared" si="52"/>
        <v>-60.72426506599993</v>
      </c>
      <c r="F113" s="48">
        <v>358.55</v>
      </c>
      <c r="G113" s="51">
        <v>358.55211075800565</v>
      </c>
      <c r="H113" s="50">
        <f t="shared" si="53"/>
        <v>-2.1107580056423103E-3</v>
      </c>
      <c r="I113" s="48">
        <v>28</v>
      </c>
      <c r="J113" s="52">
        <v>28</v>
      </c>
      <c r="K113" s="53">
        <f t="shared" si="54"/>
        <v>0</v>
      </c>
      <c r="L113" s="48">
        <v>55</v>
      </c>
      <c r="M113" s="54">
        <v>55</v>
      </c>
      <c r="N113" s="53">
        <f t="shared" si="55"/>
        <v>0</v>
      </c>
    </row>
    <row r="114" spans="1:14">
      <c r="A114" s="46"/>
      <c r="B114" s="47" t="s">
        <v>6</v>
      </c>
      <c r="C114" s="48">
        <v>0</v>
      </c>
      <c r="D114" s="49">
        <v>0</v>
      </c>
      <c r="E114" s="50">
        <f t="shared" si="52"/>
        <v>0</v>
      </c>
      <c r="F114" s="48">
        <v>0</v>
      </c>
      <c r="G114" s="51">
        <v>0</v>
      </c>
      <c r="H114" s="50">
        <f t="shared" si="53"/>
        <v>0</v>
      </c>
      <c r="I114" s="48">
        <v>0</v>
      </c>
      <c r="J114" s="52">
        <v>0</v>
      </c>
      <c r="K114" s="53">
        <f t="shared" si="54"/>
        <v>0</v>
      </c>
      <c r="L114" s="48">
        <v>0</v>
      </c>
      <c r="M114" s="54">
        <v>0</v>
      </c>
      <c r="N114" s="53">
        <f t="shared" si="55"/>
        <v>0</v>
      </c>
    </row>
    <row r="115" spans="1:14">
      <c r="A115" s="46"/>
      <c r="B115" s="47" t="s">
        <v>25</v>
      </c>
      <c r="C115" s="48">
        <v>7.28</v>
      </c>
      <c r="D115" s="49">
        <v>0</v>
      </c>
      <c r="E115" s="50">
        <f t="shared" si="52"/>
        <v>7.28</v>
      </c>
      <c r="F115" s="48">
        <v>0.61</v>
      </c>
      <c r="G115" s="51">
        <v>0.61152399999999996</v>
      </c>
      <c r="H115" s="50">
        <f t="shared" si="53"/>
        <v>-1.5239999999999698E-3</v>
      </c>
      <c r="I115" s="48">
        <v>0</v>
      </c>
      <c r="J115" s="52">
        <v>0</v>
      </c>
      <c r="K115" s="53">
        <f t="shared" si="54"/>
        <v>0</v>
      </c>
      <c r="L115" s="48">
        <v>0</v>
      </c>
      <c r="M115" s="54">
        <v>0</v>
      </c>
      <c r="N115" s="53">
        <f t="shared" si="55"/>
        <v>0</v>
      </c>
    </row>
    <row r="116" spans="1:14" s="41" customFormat="1" ht="15">
      <c r="A116" s="42"/>
      <c r="B116" s="55"/>
      <c r="C116" s="56">
        <f>C111+C112+C113+C114+C115</f>
        <v>1013.93</v>
      </c>
      <c r="D116" s="57">
        <f>D111+D112+D113+D114+D115</f>
        <v>1067.369127766</v>
      </c>
      <c r="E116" s="58">
        <f t="shared" si="52"/>
        <v>-53.43912776600007</v>
      </c>
      <c r="F116" s="56">
        <f>F111+F112+F113+F114+F115</f>
        <v>688.5100000000001</v>
      </c>
      <c r="G116" s="57">
        <f>G111+G112+G113+G114+G115</f>
        <v>688.51316505800571</v>
      </c>
      <c r="H116" s="58">
        <f t="shared" si="53"/>
        <v>-3.1650580056066246E-3</v>
      </c>
      <c r="I116" s="56">
        <f>I111+I112+I113+I114+I115</f>
        <v>64248</v>
      </c>
      <c r="J116" s="59">
        <f>J111+J112+J113+J114+J115</f>
        <v>64248</v>
      </c>
      <c r="K116" s="60">
        <f t="shared" si="54"/>
        <v>0</v>
      </c>
      <c r="L116" s="56">
        <f>L111+L112+L113+L114+L115</f>
        <v>89155</v>
      </c>
      <c r="M116" s="59">
        <f>M111+M112+M113+M114+M115</f>
        <v>89155</v>
      </c>
      <c r="N116" s="60">
        <f t="shared" si="55"/>
        <v>0</v>
      </c>
    </row>
    <row r="117" spans="1:14">
      <c r="A117" s="46"/>
      <c r="B117" s="47"/>
      <c r="C117" s="48"/>
      <c r="D117" s="49"/>
      <c r="E117" s="50"/>
      <c r="F117" s="48"/>
      <c r="G117" s="51"/>
      <c r="H117" s="50"/>
      <c r="I117" s="48"/>
      <c r="J117" s="52"/>
      <c r="K117" s="53"/>
      <c r="L117" s="48"/>
      <c r="M117" s="54"/>
      <c r="N117" s="53"/>
    </row>
    <row r="118" spans="1:14" s="41" customFormat="1" ht="15">
      <c r="A118" s="42">
        <v>15</v>
      </c>
      <c r="B118" s="43" t="s">
        <v>39</v>
      </c>
      <c r="C118" s="48"/>
      <c r="D118" s="44"/>
      <c r="E118" s="61"/>
      <c r="F118" s="48"/>
      <c r="G118" s="44"/>
      <c r="H118" s="61"/>
      <c r="I118" s="48"/>
      <c r="J118" s="44"/>
      <c r="K118" s="62"/>
      <c r="L118" s="48"/>
      <c r="M118" s="44"/>
      <c r="N118" s="62"/>
    </row>
    <row r="119" spans="1:14">
      <c r="A119" s="46"/>
      <c r="B119" s="47" t="s">
        <v>3</v>
      </c>
      <c r="C119" s="48">
        <v>87.47</v>
      </c>
      <c r="D119" s="49">
        <v>87.469529199999997</v>
      </c>
      <c r="E119" s="50">
        <f>C119-D119</f>
        <v>4.7080000000221389E-4</v>
      </c>
      <c r="F119" s="48">
        <v>164.47</v>
      </c>
      <c r="G119" s="51">
        <v>164.46785739999999</v>
      </c>
      <c r="H119" s="50">
        <f>F119-G119</f>
        <v>2.1426000000133172E-3</v>
      </c>
      <c r="I119" s="48">
        <v>17412</v>
      </c>
      <c r="J119" s="52">
        <v>17412</v>
      </c>
      <c r="K119" s="53">
        <f>I119-J119</f>
        <v>0</v>
      </c>
      <c r="L119" s="48">
        <v>29859</v>
      </c>
      <c r="M119" s="54">
        <v>29859</v>
      </c>
      <c r="N119" s="53">
        <f>L119-M119</f>
        <v>0</v>
      </c>
    </row>
    <row r="120" spans="1:14">
      <c r="A120" s="46"/>
      <c r="B120" s="47" t="s">
        <v>4</v>
      </c>
      <c r="C120" s="48">
        <v>484.28</v>
      </c>
      <c r="D120" s="49">
        <v>484.27659299999982</v>
      </c>
      <c r="E120" s="50">
        <f t="shared" ref="E120:E124" si="56">C120-D120</f>
        <v>3.4070000001520384E-3</v>
      </c>
      <c r="F120" s="48">
        <v>669.65</v>
      </c>
      <c r="G120" s="51">
        <v>669.65478569999311</v>
      </c>
      <c r="H120" s="50">
        <f t="shared" ref="H120:H124" si="57">F120-G120</f>
        <v>-4.7856999931354949E-3</v>
      </c>
      <c r="I120" s="48">
        <v>113088</v>
      </c>
      <c r="J120" s="52">
        <v>113085</v>
      </c>
      <c r="K120" s="53">
        <f t="shared" ref="K120:K124" si="58">I120-J120</f>
        <v>3</v>
      </c>
      <c r="L120" s="48">
        <v>133748</v>
      </c>
      <c r="M120" s="54">
        <v>133748</v>
      </c>
      <c r="N120" s="53">
        <f t="shared" ref="N120:N124" si="59">L120-M120</f>
        <v>0</v>
      </c>
    </row>
    <row r="121" spans="1:14">
      <c r="A121" s="46"/>
      <c r="B121" s="47" t="s">
        <v>5</v>
      </c>
      <c r="C121" s="48">
        <v>377.17</v>
      </c>
      <c r="D121" s="49">
        <v>377.16567917417336</v>
      </c>
      <c r="E121" s="50">
        <f t="shared" si="56"/>
        <v>4.3208258266531629E-3</v>
      </c>
      <c r="F121" s="48">
        <v>389.95</v>
      </c>
      <c r="G121" s="51">
        <v>389.95129053200219</v>
      </c>
      <c r="H121" s="50">
        <f t="shared" si="57"/>
        <v>-1.2905320022014166E-3</v>
      </c>
      <c r="I121" s="48">
        <v>52</v>
      </c>
      <c r="J121" s="52">
        <v>52</v>
      </c>
      <c r="K121" s="53">
        <f t="shared" si="58"/>
        <v>0</v>
      </c>
      <c r="L121" s="48">
        <v>82</v>
      </c>
      <c r="M121" s="54">
        <v>82</v>
      </c>
      <c r="N121" s="53">
        <f t="shared" si="59"/>
        <v>0</v>
      </c>
    </row>
    <row r="122" spans="1:14" s="88" customFormat="1">
      <c r="A122" s="46"/>
      <c r="B122" s="47" t="s">
        <v>6</v>
      </c>
      <c r="C122" s="48">
        <v>1.07</v>
      </c>
      <c r="D122" s="49">
        <v>482.00532321428182</v>
      </c>
      <c r="E122" s="50">
        <f t="shared" si="56"/>
        <v>-480.93532321428182</v>
      </c>
      <c r="F122" s="48">
        <v>13.23</v>
      </c>
      <c r="G122" s="63">
        <v>13.229677782999994</v>
      </c>
      <c r="H122" s="50">
        <f t="shared" si="57"/>
        <v>3.2221700000611975E-4</v>
      </c>
      <c r="I122" s="48">
        <v>22</v>
      </c>
      <c r="J122" s="52">
        <v>664</v>
      </c>
      <c r="K122" s="53">
        <f t="shared" si="58"/>
        <v>-642</v>
      </c>
      <c r="L122" s="48">
        <v>35</v>
      </c>
      <c r="M122" s="64">
        <v>35</v>
      </c>
      <c r="N122" s="53">
        <f t="shared" si="59"/>
        <v>0</v>
      </c>
    </row>
    <row r="123" spans="1:14" s="88" customFormat="1">
      <c r="A123" s="46"/>
      <c r="B123" s="47" t="s">
        <v>25</v>
      </c>
      <c r="C123" s="48">
        <v>368.62</v>
      </c>
      <c r="D123" s="49">
        <v>0</v>
      </c>
      <c r="E123" s="50">
        <f t="shared" si="56"/>
        <v>368.62</v>
      </c>
      <c r="F123" s="48">
        <v>362.96</v>
      </c>
      <c r="G123" s="69">
        <v>362.956250399</v>
      </c>
      <c r="H123" s="50">
        <f t="shared" si="57"/>
        <v>3.7496009999813396E-3</v>
      </c>
      <c r="I123" s="48">
        <v>75</v>
      </c>
      <c r="J123" s="52">
        <v>0</v>
      </c>
      <c r="K123" s="53">
        <f t="shared" si="58"/>
        <v>75</v>
      </c>
      <c r="L123" s="48">
        <v>326</v>
      </c>
      <c r="M123" s="70">
        <v>326</v>
      </c>
      <c r="N123" s="53">
        <f t="shared" si="59"/>
        <v>0</v>
      </c>
    </row>
    <row r="124" spans="1:14" s="89" customFormat="1" ht="15">
      <c r="A124" s="42"/>
      <c r="B124" s="55"/>
      <c r="C124" s="56">
        <f>C119+C120+C121+C122+C123</f>
        <v>1318.6100000000001</v>
      </c>
      <c r="D124" s="57">
        <f>D119+D120+D121+D122+D123</f>
        <v>1430.917124588455</v>
      </c>
      <c r="E124" s="58">
        <f t="shared" si="56"/>
        <v>-112.30712458845483</v>
      </c>
      <c r="F124" s="56">
        <f>F119+F120+F121+F122+F123</f>
        <v>1600.26</v>
      </c>
      <c r="G124" s="57">
        <f>G119+G120+G121+G122+G123</f>
        <v>1600.2598618139953</v>
      </c>
      <c r="H124" s="58">
        <f t="shared" si="57"/>
        <v>1.3818600473314291E-4</v>
      </c>
      <c r="I124" s="56">
        <f>I119+I120+I121+I122+I123</f>
        <v>130649</v>
      </c>
      <c r="J124" s="59">
        <f>J119+J120+J121+J122+J123</f>
        <v>131213</v>
      </c>
      <c r="K124" s="60">
        <f t="shared" si="58"/>
        <v>-564</v>
      </c>
      <c r="L124" s="56">
        <f>L119+L120+L121+L122+L123</f>
        <v>164050</v>
      </c>
      <c r="M124" s="59">
        <f>M119+M120+M121+M122+M123</f>
        <v>164050</v>
      </c>
      <c r="N124" s="60">
        <f t="shared" si="59"/>
        <v>0</v>
      </c>
    </row>
    <row r="125" spans="1:14" s="88" customFormat="1">
      <c r="A125" s="46"/>
      <c r="B125" s="47"/>
      <c r="C125" s="48"/>
      <c r="D125" s="49"/>
      <c r="E125" s="50"/>
      <c r="F125" s="48"/>
      <c r="G125" s="69"/>
      <c r="H125" s="50"/>
      <c r="I125" s="48"/>
      <c r="J125" s="52"/>
      <c r="K125" s="53"/>
      <c r="L125" s="48"/>
      <c r="M125" s="70"/>
      <c r="N125" s="53"/>
    </row>
    <row r="126" spans="1:14" s="89" customFormat="1" ht="15">
      <c r="A126" s="42">
        <v>16</v>
      </c>
      <c r="B126" s="43" t="s">
        <v>19</v>
      </c>
      <c r="C126" s="48"/>
      <c r="D126" s="44"/>
      <c r="E126" s="61"/>
      <c r="F126" s="48"/>
      <c r="G126" s="44"/>
      <c r="H126" s="61"/>
      <c r="I126" s="48"/>
      <c r="J126" s="44"/>
      <c r="K126" s="62"/>
      <c r="L126" s="48"/>
      <c r="M126" s="44"/>
      <c r="N126" s="62"/>
    </row>
    <row r="127" spans="1:14" s="88" customFormat="1">
      <c r="A127" s="46"/>
      <c r="B127" s="47" t="s">
        <v>3</v>
      </c>
      <c r="C127" s="48">
        <v>401.07</v>
      </c>
      <c r="D127" s="49">
        <v>401.07473431499966</v>
      </c>
      <c r="E127" s="50">
        <f>C127-D127</f>
        <v>-4.7343149996663669E-3</v>
      </c>
      <c r="F127" s="48">
        <v>466.77</v>
      </c>
      <c r="G127" s="51">
        <v>466.76961128699821</v>
      </c>
      <c r="H127" s="50">
        <f>F127-G127</f>
        <v>3.8871300176879231E-4</v>
      </c>
      <c r="I127" s="48">
        <v>419</v>
      </c>
      <c r="J127" s="52">
        <v>419</v>
      </c>
      <c r="K127" s="53">
        <f>I127-J127</f>
        <v>0</v>
      </c>
      <c r="L127" s="48">
        <v>442</v>
      </c>
      <c r="M127" s="54">
        <v>442</v>
      </c>
      <c r="N127" s="53">
        <f>L127-M127</f>
        <v>0</v>
      </c>
    </row>
    <row r="128" spans="1:14" s="88" customFormat="1">
      <c r="A128" s="46"/>
      <c r="B128" s="47" t="s">
        <v>4</v>
      </c>
      <c r="C128" s="48">
        <v>1243.06</v>
      </c>
      <c r="D128" s="49">
        <v>1243.0577952499998</v>
      </c>
      <c r="E128" s="50">
        <f t="shared" ref="E128:E132" si="60">C128-D128</f>
        <v>2.204750000146305E-3</v>
      </c>
      <c r="F128" s="48">
        <v>1474.65</v>
      </c>
      <c r="G128" s="51">
        <v>1474.6519825950018</v>
      </c>
      <c r="H128" s="50">
        <f t="shared" ref="H128:H132" si="61">F128-G128</f>
        <v>-1.9825950016638672E-3</v>
      </c>
      <c r="I128" s="48">
        <v>250104</v>
      </c>
      <c r="J128" s="52">
        <v>250104</v>
      </c>
      <c r="K128" s="53">
        <f t="shared" ref="K128:K132" si="62">I128-J128</f>
        <v>0</v>
      </c>
      <c r="L128" s="48">
        <v>291204</v>
      </c>
      <c r="M128" s="54">
        <v>291204</v>
      </c>
      <c r="N128" s="53">
        <f t="shared" ref="N128:N132" si="63">L128-M128</f>
        <v>0</v>
      </c>
    </row>
    <row r="129" spans="1:14" s="88" customFormat="1">
      <c r="A129" s="46"/>
      <c r="B129" s="47" t="s">
        <v>5</v>
      </c>
      <c r="C129" s="48">
        <v>173.74</v>
      </c>
      <c r="D129" s="49">
        <v>173.74242021900002</v>
      </c>
      <c r="E129" s="50">
        <f t="shared" si="60"/>
        <v>-2.4202190000153223E-3</v>
      </c>
      <c r="F129" s="48">
        <v>175.8</v>
      </c>
      <c r="G129" s="51">
        <v>175.79761869199999</v>
      </c>
      <c r="H129" s="50">
        <f t="shared" si="61"/>
        <v>2.3813080000252285E-3</v>
      </c>
      <c r="I129" s="48">
        <v>33</v>
      </c>
      <c r="J129" s="52">
        <v>33</v>
      </c>
      <c r="K129" s="53">
        <f t="shared" si="62"/>
        <v>0</v>
      </c>
      <c r="L129" s="48">
        <v>45</v>
      </c>
      <c r="M129" s="54">
        <v>45</v>
      </c>
      <c r="N129" s="53">
        <f t="shared" si="63"/>
        <v>0</v>
      </c>
    </row>
    <row r="130" spans="1:14" s="88" customFormat="1">
      <c r="A130" s="46"/>
      <c r="B130" s="47" t="s">
        <v>6</v>
      </c>
      <c r="C130" s="48">
        <v>0</v>
      </c>
      <c r="D130" s="49">
        <v>48.827270977999987</v>
      </c>
      <c r="E130" s="50">
        <f t="shared" si="60"/>
        <v>-48.827270977999987</v>
      </c>
      <c r="F130" s="48">
        <v>0</v>
      </c>
      <c r="G130" s="51">
        <v>0</v>
      </c>
      <c r="H130" s="50">
        <f t="shared" si="61"/>
        <v>0</v>
      </c>
      <c r="I130" s="48">
        <v>0</v>
      </c>
      <c r="J130" s="52">
        <v>338</v>
      </c>
      <c r="K130" s="53">
        <f t="shared" si="62"/>
        <v>-338</v>
      </c>
      <c r="L130" s="48">
        <v>0</v>
      </c>
      <c r="M130" s="54">
        <v>0</v>
      </c>
      <c r="N130" s="53">
        <f t="shared" si="63"/>
        <v>0</v>
      </c>
    </row>
    <row r="131" spans="1:14" s="88" customFormat="1">
      <c r="A131" s="46"/>
      <c r="B131" s="47" t="s">
        <v>25</v>
      </c>
      <c r="C131" s="48">
        <v>48.83</v>
      </c>
      <c r="D131" s="49">
        <v>0</v>
      </c>
      <c r="E131" s="50">
        <f t="shared" si="60"/>
        <v>48.83</v>
      </c>
      <c r="F131" s="48">
        <v>31.55</v>
      </c>
      <c r="G131" s="51">
        <v>31.545535529000002</v>
      </c>
      <c r="H131" s="50">
        <f t="shared" si="61"/>
        <v>4.4644709999985821E-3</v>
      </c>
      <c r="I131" s="48">
        <v>338</v>
      </c>
      <c r="J131" s="52">
        <v>0</v>
      </c>
      <c r="K131" s="53">
        <f t="shared" si="62"/>
        <v>338</v>
      </c>
      <c r="L131" s="48">
        <v>289</v>
      </c>
      <c r="M131" s="54">
        <v>289</v>
      </c>
      <c r="N131" s="53">
        <f t="shared" si="63"/>
        <v>0</v>
      </c>
    </row>
    <row r="132" spans="1:14" s="89" customFormat="1" ht="15">
      <c r="A132" s="42"/>
      <c r="B132" s="55"/>
      <c r="C132" s="56">
        <f>C127+C128+C129+C130+C131</f>
        <v>1866.6999999999998</v>
      </c>
      <c r="D132" s="57">
        <f>D127+D128+D129+D130+D131</f>
        <v>1866.7022207619993</v>
      </c>
      <c r="E132" s="58">
        <f t="shared" si="60"/>
        <v>-2.2207619995242567E-3</v>
      </c>
      <c r="F132" s="56">
        <f>F127+F128+F129+F130+F131</f>
        <v>2148.7700000000004</v>
      </c>
      <c r="G132" s="57">
        <f>G127+G128+G129+G130+G131</f>
        <v>2148.7647481029999</v>
      </c>
      <c r="H132" s="58">
        <f t="shared" si="61"/>
        <v>5.2518970005621668E-3</v>
      </c>
      <c r="I132" s="56">
        <f>I127+I128+I129+I130+I131</f>
        <v>250894</v>
      </c>
      <c r="J132" s="59">
        <f>J127+J128+J129+J130+J131</f>
        <v>250894</v>
      </c>
      <c r="K132" s="60">
        <f t="shared" si="62"/>
        <v>0</v>
      </c>
      <c r="L132" s="56">
        <f>L127+L128+L129+L130+L131</f>
        <v>291980</v>
      </c>
      <c r="M132" s="59">
        <f>M127+M128+M129+M130+M131</f>
        <v>291980</v>
      </c>
      <c r="N132" s="60">
        <f t="shared" si="63"/>
        <v>0</v>
      </c>
    </row>
    <row r="133" spans="1:14" s="88" customFormat="1">
      <c r="A133" s="46"/>
      <c r="B133" s="47"/>
      <c r="C133" s="48"/>
      <c r="D133" s="49"/>
      <c r="E133" s="50"/>
      <c r="F133" s="48"/>
      <c r="G133" s="51"/>
      <c r="H133" s="50"/>
      <c r="I133" s="48"/>
      <c r="J133" s="52"/>
      <c r="K133" s="53"/>
      <c r="L133" s="48"/>
      <c r="M133" s="54"/>
      <c r="N133" s="53"/>
    </row>
    <row r="134" spans="1:14" s="89" customFormat="1" ht="15">
      <c r="A134" s="42">
        <v>17</v>
      </c>
      <c r="B134" s="43" t="s">
        <v>21</v>
      </c>
      <c r="C134" s="48"/>
      <c r="D134" s="44"/>
      <c r="E134" s="61"/>
      <c r="F134" s="48"/>
      <c r="G134" s="44"/>
      <c r="H134" s="61"/>
      <c r="I134" s="48"/>
      <c r="J134" s="44"/>
      <c r="K134" s="62"/>
      <c r="L134" s="48"/>
      <c r="M134" s="44"/>
      <c r="N134" s="62"/>
    </row>
    <row r="135" spans="1:14" s="88" customFormat="1">
      <c r="A135" s="46"/>
      <c r="B135" s="47" t="s">
        <v>3</v>
      </c>
      <c r="C135" s="48">
        <v>10.27</v>
      </c>
      <c r="D135" s="49">
        <v>10.26544537</v>
      </c>
      <c r="E135" s="50">
        <f>C135-D135</f>
        <v>4.5546299999994488E-3</v>
      </c>
      <c r="F135" s="48">
        <v>24.91</v>
      </c>
      <c r="G135" s="51">
        <v>24.913108349999998</v>
      </c>
      <c r="H135" s="50">
        <f>F135-G135</f>
        <v>-3.1083499999979836E-3</v>
      </c>
      <c r="I135" s="48">
        <v>240</v>
      </c>
      <c r="J135" s="52">
        <v>240</v>
      </c>
      <c r="K135" s="53">
        <f>I135-J135</f>
        <v>0</v>
      </c>
      <c r="L135" s="48">
        <v>555</v>
      </c>
      <c r="M135" s="54">
        <v>555</v>
      </c>
      <c r="N135" s="53">
        <f>L135-M135</f>
        <v>0</v>
      </c>
    </row>
    <row r="136" spans="1:14" s="88" customFormat="1">
      <c r="A136" s="46"/>
      <c r="B136" s="47" t="s">
        <v>4</v>
      </c>
      <c r="C136" s="48">
        <v>522.42999999999995</v>
      </c>
      <c r="D136" s="49">
        <v>522.43078929599994</v>
      </c>
      <c r="E136" s="50">
        <f t="shared" ref="E136:E140" si="64">C136-D136</f>
        <v>-7.892959999935556E-4</v>
      </c>
      <c r="F136" s="48">
        <v>644.84</v>
      </c>
      <c r="G136" s="51">
        <v>644.84141017099989</v>
      </c>
      <c r="H136" s="50">
        <f t="shared" ref="H136:H140" si="65">F136-G136</f>
        <v>-1.4101709998612932E-3</v>
      </c>
      <c r="I136" s="48">
        <v>120787</v>
      </c>
      <c r="J136" s="52">
        <v>120787</v>
      </c>
      <c r="K136" s="53">
        <f t="shared" ref="K136:K140" si="66">I136-J136</f>
        <v>0</v>
      </c>
      <c r="L136" s="48">
        <v>126219</v>
      </c>
      <c r="M136" s="54">
        <v>126219</v>
      </c>
      <c r="N136" s="53">
        <f t="shared" ref="N136:N140" si="67">L136-M136</f>
        <v>0</v>
      </c>
    </row>
    <row r="137" spans="1:14" s="88" customFormat="1">
      <c r="A137" s="46"/>
      <c r="B137" s="47" t="s">
        <v>5</v>
      </c>
      <c r="C137" s="48">
        <v>29.16</v>
      </c>
      <c r="D137" s="49">
        <v>29.155052188999999</v>
      </c>
      <c r="E137" s="50">
        <f t="shared" si="64"/>
        <v>4.9478110000009679E-3</v>
      </c>
      <c r="F137" s="48">
        <v>71.709999999999994</v>
      </c>
      <c r="G137" s="51">
        <v>71.705951900000002</v>
      </c>
      <c r="H137" s="50">
        <f t="shared" si="65"/>
        <v>4.0480999999914502E-3</v>
      </c>
      <c r="I137" s="48">
        <v>0</v>
      </c>
      <c r="J137" s="52">
        <v>0</v>
      </c>
      <c r="K137" s="53">
        <f t="shared" si="66"/>
        <v>0</v>
      </c>
      <c r="L137" s="48">
        <v>0</v>
      </c>
      <c r="M137" s="54">
        <v>0</v>
      </c>
      <c r="N137" s="53">
        <f t="shared" si="67"/>
        <v>0</v>
      </c>
    </row>
    <row r="138" spans="1:14" s="88" customFormat="1">
      <c r="A138" s="46"/>
      <c r="B138" s="47" t="s">
        <v>6</v>
      </c>
      <c r="C138" s="48">
        <v>3.28</v>
      </c>
      <c r="D138" s="49">
        <v>38.052826603</v>
      </c>
      <c r="E138" s="50">
        <f t="shared" si="64"/>
        <v>-34.772826602999999</v>
      </c>
      <c r="F138" s="48">
        <v>1.71</v>
      </c>
      <c r="G138" s="51">
        <v>1.7067108739999997</v>
      </c>
      <c r="H138" s="50">
        <f t="shared" si="65"/>
        <v>3.2891260000003086E-3</v>
      </c>
      <c r="I138" s="48">
        <v>120</v>
      </c>
      <c r="J138" s="52">
        <v>120</v>
      </c>
      <c r="K138" s="53">
        <f t="shared" si="66"/>
        <v>0</v>
      </c>
      <c r="L138" s="48">
        <v>81</v>
      </c>
      <c r="M138" s="54">
        <v>81</v>
      </c>
      <c r="N138" s="53">
        <f t="shared" si="67"/>
        <v>0</v>
      </c>
    </row>
    <row r="139" spans="1:14" s="88" customFormat="1">
      <c r="A139" s="46"/>
      <c r="B139" s="47" t="s">
        <v>25</v>
      </c>
      <c r="C139" s="48">
        <v>34.78</v>
      </c>
      <c r="D139" s="49">
        <v>0</v>
      </c>
      <c r="E139" s="50">
        <f t="shared" si="64"/>
        <v>34.78</v>
      </c>
      <c r="F139" s="48">
        <v>19.78</v>
      </c>
      <c r="G139" s="51">
        <v>19.776672927</v>
      </c>
      <c r="H139" s="50">
        <f t="shared" si="65"/>
        <v>3.327073000001235E-3</v>
      </c>
      <c r="I139" s="48">
        <v>0</v>
      </c>
      <c r="J139" s="52">
        <v>0</v>
      </c>
      <c r="K139" s="53">
        <f t="shared" si="66"/>
        <v>0</v>
      </c>
      <c r="L139" s="48">
        <v>0</v>
      </c>
      <c r="M139" s="54">
        <v>0</v>
      </c>
      <c r="N139" s="53">
        <f t="shared" si="67"/>
        <v>0</v>
      </c>
    </row>
    <row r="140" spans="1:14" s="89" customFormat="1" ht="15">
      <c r="A140" s="42"/>
      <c r="B140" s="55"/>
      <c r="C140" s="56">
        <f>C135+C136+C137+C138+C139</f>
        <v>599.91999999999985</v>
      </c>
      <c r="D140" s="57">
        <f>D135+D136+D137+D138+D139</f>
        <v>599.90411345799987</v>
      </c>
      <c r="E140" s="58">
        <f t="shared" si="64"/>
        <v>1.5886541999975634E-2</v>
      </c>
      <c r="F140" s="56">
        <f>F135+F136+F137+F138+F139</f>
        <v>762.95</v>
      </c>
      <c r="G140" s="57">
        <f>G135+G136+G137+G138+G139</f>
        <v>762.94385422199991</v>
      </c>
      <c r="H140" s="58">
        <f t="shared" si="65"/>
        <v>6.1457780001319406E-3</v>
      </c>
      <c r="I140" s="56">
        <f>I135+I136+I137+I138+I139</f>
        <v>121147</v>
      </c>
      <c r="J140" s="59">
        <f>J135+J136+J137+J138+J139</f>
        <v>121147</v>
      </c>
      <c r="K140" s="60">
        <f t="shared" si="66"/>
        <v>0</v>
      </c>
      <c r="L140" s="56">
        <f>L135+L136+L137+L138+L139</f>
        <v>126855</v>
      </c>
      <c r="M140" s="59">
        <f>M135+M136+M137+M138+M139</f>
        <v>126855</v>
      </c>
      <c r="N140" s="60">
        <f t="shared" si="67"/>
        <v>0</v>
      </c>
    </row>
    <row r="141" spans="1:14" s="88" customFormat="1">
      <c r="A141" s="46"/>
      <c r="B141" s="47"/>
      <c r="C141" s="48"/>
      <c r="D141" s="49"/>
      <c r="E141" s="50"/>
      <c r="F141" s="48"/>
      <c r="G141" s="51"/>
      <c r="H141" s="50"/>
      <c r="I141" s="48"/>
      <c r="J141" s="52"/>
      <c r="K141" s="53"/>
      <c r="L141" s="48"/>
      <c r="M141" s="54"/>
      <c r="N141" s="53"/>
    </row>
    <row r="142" spans="1:14" s="89" customFormat="1" ht="15">
      <c r="A142" s="42">
        <v>18</v>
      </c>
      <c r="B142" s="43" t="s">
        <v>40</v>
      </c>
      <c r="C142" s="48"/>
      <c r="D142" s="44"/>
      <c r="E142" s="61"/>
      <c r="F142" s="48"/>
      <c r="G142" s="44"/>
      <c r="H142" s="61"/>
      <c r="I142" s="48"/>
      <c r="J142" s="44"/>
      <c r="K142" s="62"/>
      <c r="L142" s="48"/>
      <c r="M142" s="44"/>
      <c r="N142" s="62"/>
    </row>
    <row r="143" spans="1:14" s="90" customFormat="1" ht="14.25" customHeight="1">
      <c r="A143" s="46"/>
      <c r="B143" s="47" t="s">
        <v>3</v>
      </c>
      <c r="C143" s="48">
        <v>15.13</v>
      </c>
      <c r="D143" s="49">
        <v>15.1291859</v>
      </c>
      <c r="E143" s="50">
        <f>C143-D143</f>
        <v>8.1410000000126104E-4</v>
      </c>
      <c r="F143" s="48">
        <v>12.08</v>
      </c>
      <c r="G143" s="51">
        <v>12.078252995</v>
      </c>
      <c r="H143" s="50">
        <f>F143-G143</f>
        <v>1.7470050000003567E-3</v>
      </c>
      <c r="I143" s="48">
        <v>642</v>
      </c>
      <c r="J143" s="52">
        <v>642</v>
      </c>
      <c r="K143" s="53">
        <f>I143-J143</f>
        <v>0</v>
      </c>
      <c r="L143" s="48">
        <v>546</v>
      </c>
      <c r="M143" s="54">
        <v>546</v>
      </c>
      <c r="N143" s="53">
        <f>L143-M143</f>
        <v>0</v>
      </c>
    </row>
    <row r="144" spans="1:14" s="88" customFormat="1">
      <c r="A144" s="46"/>
      <c r="B144" s="47" t="s">
        <v>4</v>
      </c>
      <c r="C144" s="48">
        <v>371.89</v>
      </c>
      <c r="D144" s="49">
        <v>371.88720895500001</v>
      </c>
      <c r="E144" s="50">
        <f t="shared" ref="E144:E148" si="68">C144-D144</f>
        <v>2.7910449999808407E-3</v>
      </c>
      <c r="F144" s="48">
        <v>390.9</v>
      </c>
      <c r="G144" s="63">
        <v>390.89979542400005</v>
      </c>
      <c r="H144" s="50">
        <f t="shared" ref="H144:H148" si="69">F144-G144</f>
        <v>2.045759999305119E-4</v>
      </c>
      <c r="I144" s="48">
        <v>158221</v>
      </c>
      <c r="J144" s="52">
        <v>158221</v>
      </c>
      <c r="K144" s="53">
        <f t="shared" ref="K144:K148" si="70">I144-J144</f>
        <v>0</v>
      </c>
      <c r="L144" s="48">
        <v>125811</v>
      </c>
      <c r="M144" s="64">
        <v>125811</v>
      </c>
      <c r="N144" s="53">
        <f t="shared" ref="N144:N148" si="71">L144-M144</f>
        <v>0</v>
      </c>
    </row>
    <row r="145" spans="1:14" s="88" customFormat="1">
      <c r="A145" s="46"/>
      <c r="B145" s="47" t="s">
        <v>5</v>
      </c>
      <c r="C145" s="48">
        <v>12.81</v>
      </c>
      <c r="D145" s="49">
        <v>53.834943136870706</v>
      </c>
      <c r="E145" s="50">
        <f t="shared" si="68"/>
        <v>-41.024943136870704</v>
      </c>
      <c r="F145" s="48">
        <v>17.899999999999999</v>
      </c>
      <c r="G145" s="51">
        <v>17.901928994608696</v>
      </c>
      <c r="H145" s="50">
        <f t="shared" si="69"/>
        <v>-1.9289946086971099E-3</v>
      </c>
      <c r="I145" s="48">
        <v>0</v>
      </c>
      <c r="J145" s="52">
        <v>96</v>
      </c>
      <c r="K145" s="53">
        <f t="shared" si="70"/>
        <v>-96</v>
      </c>
      <c r="L145" s="48">
        <v>2</v>
      </c>
      <c r="M145" s="54">
        <v>2</v>
      </c>
      <c r="N145" s="53">
        <f t="shared" si="71"/>
        <v>0</v>
      </c>
    </row>
    <row r="146" spans="1:14" s="88" customFormat="1">
      <c r="A146" s="46"/>
      <c r="B146" s="47" t="s">
        <v>6</v>
      </c>
      <c r="C146" s="48">
        <v>204.53</v>
      </c>
      <c r="D146" s="49">
        <v>204.52759419806017</v>
      </c>
      <c r="E146" s="50">
        <f t="shared" si="68"/>
        <v>2.4058019398296437E-3</v>
      </c>
      <c r="F146" s="48">
        <v>65.48</v>
      </c>
      <c r="G146" s="51">
        <v>65.484804443270008</v>
      </c>
      <c r="H146" s="50">
        <f t="shared" si="69"/>
        <v>-4.8044432700038442E-3</v>
      </c>
      <c r="I146" s="48">
        <v>26</v>
      </c>
      <c r="J146" s="52">
        <v>26</v>
      </c>
      <c r="K146" s="53">
        <f t="shared" si="70"/>
        <v>0</v>
      </c>
      <c r="L146" s="48">
        <v>24</v>
      </c>
      <c r="M146" s="54">
        <v>24</v>
      </c>
      <c r="N146" s="53">
        <f t="shared" si="71"/>
        <v>0</v>
      </c>
    </row>
    <row r="147" spans="1:14" s="88" customFormat="1">
      <c r="A147" s="46"/>
      <c r="B147" s="47" t="s">
        <v>25</v>
      </c>
      <c r="C147" s="48">
        <v>41.02</v>
      </c>
      <c r="D147" s="49">
        <v>0</v>
      </c>
      <c r="E147" s="50">
        <f t="shared" si="68"/>
        <v>41.02</v>
      </c>
      <c r="F147" s="48">
        <v>15.26</v>
      </c>
      <c r="G147" s="51">
        <v>15.262284471999999</v>
      </c>
      <c r="H147" s="50">
        <f t="shared" si="69"/>
        <v>-2.2844719999994823E-3</v>
      </c>
      <c r="I147" s="48">
        <v>96</v>
      </c>
      <c r="J147" s="52">
        <v>0</v>
      </c>
      <c r="K147" s="53">
        <f t="shared" si="70"/>
        <v>96</v>
      </c>
      <c r="L147" s="48">
        <v>58</v>
      </c>
      <c r="M147" s="54">
        <v>58</v>
      </c>
      <c r="N147" s="53">
        <f t="shared" si="71"/>
        <v>0</v>
      </c>
    </row>
    <row r="148" spans="1:14" s="89" customFormat="1" ht="15">
      <c r="A148" s="42"/>
      <c r="B148" s="55"/>
      <c r="C148" s="56">
        <f>C143+C144+C145+C146+C147</f>
        <v>645.38</v>
      </c>
      <c r="D148" s="57">
        <f>D143+D144+D145+D146+D147</f>
        <v>645.37893218993088</v>
      </c>
      <c r="E148" s="58">
        <f t="shared" si="68"/>
        <v>1.0678100691166037E-3</v>
      </c>
      <c r="F148" s="56">
        <f>F143+F144+F145+F146+F147</f>
        <v>501.61999999999995</v>
      </c>
      <c r="G148" s="57">
        <f>G143+G144+G145+G146+G147</f>
        <v>501.6270663288787</v>
      </c>
      <c r="H148" s="58">
        <f t="shared" si="69"/>
        <v>-7.0663288787500278E-3</v>
      </c>
      <c r="I148" s="56">
        <f>I143+I144+I145+I146+I147</f>
        <v>158985</v>
      </c>
      <c r="J148" s="59">
        <f>J143+J144+J145+J146+J147</f>
        <v>158985</v>
      </c>
      <c r="K148" s="60">
        <f t="shared" si="70"/>
        <v>0</v>
      </c>
      <c r="L148" s="56">
        <f>L143+L144+L145+L146+L147</f>
        <v>126441</v>
      </c>
      <c r="M148" s="59">
        <f>M143+M144+M145+M146+M147</f>
        <v>126441</v>
      </c>
      <c r="N148" s="60">
        <f t="shared" si="71"/>
        <v>0</v>
      </c>
    </row>
    <row r="149" spans="1:14" s="88" customFormat="1">
      <c r="A149" s="46"/>
      <c r="B149" s="47"/>
      <c r="C149" s="48"/>
      <c r="D149" s="49"/>
      <c r="E149" s="50"/>
      <c r="F149" s="48"/>
      <c r="G149" s="51"/>
      <c r="H149" s="50"/>
      <c r="I149" s="48"/>
      <c r="J149" s="52"/>
      <c r="K149" s="53"/>
      <c r="L149" s="48"/>
      <c r="M149" s="54"/>
      <c r="N149" s="53"/>
    </row>
    <row r="150" spans="1:14" s="89" customFormat="1" ht="15">
      <c r="A150" s="42">
        <v>19</v>
      </c>
      <c r="B150" s="43" t="s">
        <v>12</v>
      </c>
      <c r="C150" s="48"/>
      <c r="D150" s="44"/>
      <c r="E150" s="61"/>
      <c r="F150" s="48"/>
      <c r="G150" s="44"/>
      <c r="H150" s="61"/>
      <c r="I150" s="48"/>
      <c r="J150" s="44"/>
      <c r="K150" s="62"/>
      <c r="L150" s="48"/>
      <c r="M150" s="44"/>
      <c r="N150" s="62"/>
    </row>
    <row r="151" spans="1:14" s="88" customFormat="1">
      <c r="A151" s="46"/>
      <c r="B151" s="47" t="s">
        <v>3</v>
      </c>
      <c r="C151" s="48">
        <v>9.68</v>
      </c>
      <c r="D151" s="49">
        <v>9.6802297999999993</v>
      </c>
      <c r="E151" s="50">
        <f>C151-D151</f>
        <v>-2.2979999999961365E-4</v>
      </c>
      <c r="F151" s="48">
        <v>1.98</v>
      </c>
      <c r="G151" s="51">
        <v>1.9033826999999999</v>
      </c>
      <c r="H151" s="50">
        <f>F151-G151</f>
        <v>7.661730000000011E-2</v>
      </c>
      <c r="I151" s="48">
        <v>2014</v>
      </c>
      <c r="J151" s="52">
        <v>2014</v>
      </c>
      <c r="K151" s="53">
        <f>I151-J151</f>
        <v>0</v>
      </c>
      <c r="L151" s="48">
        <v>374</v>
      </c>
      <c r="M151" s="54">
        <v>366</v>
      </c>
      <c r="N151" s="53">
        <f>L151-M151</f>
        <v>8</v>
      </c>
    </row>
    <row r="152" spans="1:14" s="88" customFormat="1">
      <c r="A152" s="46"/>
      <c r="B152" s="47" t="s">
        <v>4</v>
      </c>
      <c r="C152" s="48">
        <v>5.81</v>
      </c>
      <c r="D152" s="49">
        <v>5.8050126999999998</v>
      </c>
      <c r="E152" s="50">
        <f t="shared" ref="E152:E156" si="72">C152-D152</f>
        <v>4.9872999999998058E-3</v>
      </c>
      <c r="F152" s="48">
        <v>1.37</v>
      </c>
      <c r="G152" s="51">
        <v>2.0175369999999999</v>
      </c>
      <c r="H152" s="50">
        <f t="shared" ref="H152:H156" si="73">F152-G152</f>
        <v>-0.64753699999999981</v>
      </c>
      <c r="I152" s="48">
        <v>5307</v>
      </c>
      <c r="J152" s="52">
        <v>5307</v>
      </c>
      <c r="K152" s="53">
        <f t="shared" ref="K152:K156" si="74">I152-J152</f>
        <v>0</v>
      </c>
      <c r="L152" s="48">
        <v>1261</v>
      </c>
      <c r="M152" s="54">
        <v>1256</v>
      </c>
      <c r="N152" s="53">
        <f t="shared" ref="N152:N156" si="75">L152-M152</f>
        <v>5</v>
      </c>
    </row>
    <row r="153" spans="1:14" s="88" customFormat="1">
      <c r="A153" s="46"/>
      <c r="B153" s="47" t="s">
        <v>5</v>
      </c>
      <c r="C153" s="48">
        <v>0</v>
      </c>
      <c r="D153" s="49">
        <v>0</v>
      </c>
      <c r="E153" s="50">
        <f t="shared" si="72"/>
        <v>0</v>
      </c>
      <c r="F153" s="48">
        <v>0</v>
      </c>
      <c r="G153" s="51">
        <v>0</v>
      </c>
      <c r="H153" s="50">
        <f t="shared" si="73"/>
        <v>0</v>
      </c>
      <c r="I153" s="48">
        <v>0</v>
      </c>
      <c r="J153" s="52">
        <v>0</v>
      </c>
      <c r="K153" s="53">
        <f t="shared" si="74"/>
        <v>0</v>
      </c>
      <c r="L153" s="48">
        <v>0</v>
      </c>
      <c r="M153" s="54">
        <v>0</v>
      </c>
      <c r="N153" s="53">
        <f t="shared" si="75"/>
        <v>0</v>
      </c>
    </row>
    <row r="154" spans="1:14" s="88" customFormat="1">
      <c r="A154" s="46"/>
      <c r="B154" s="47" t="s">
        <v>6</v>
      </c>
      <c r="C154" s="48">
        <v>0</v>
      </c>
      <c r="D154" s="73">
        <v>0</v>
      </c>
      <c r="E154" s="50">
        <f t="shared" si="72"/>
        <v>0</v>
      </c>
      <c r="F154" s="48">
        <v>0</v>
      </c>
      <c r="G154" s="63">
        <v>0</v>
      </c>
      <c r="H154" s="50">
        <f t="shared" si="73"/>
        <v>0</v>
      </c>
      <c r="I154" s="48">
        <v>0</v>
      </c>
      <c r="J154" s="74">
        <v>0</v>
      </c>
      <c r="K154" s="53">
        <f t="shared" si="74"/>
        <v>0</v>
      </c>
      <c r="L154" s="48">
        <v>0</v>
      </c>
      <c r="M154" s="64">
        <v>0</v>
      </c>
      <c r="N154" s="53">
        <f t="shared" si="75"/>
        <v>0</v>
      </c>
    </row>
    <row r="155" spans="1:14" s="88" customFormat="1">
      <c r="A155" s="46"/>
      <c r="B155" s="47" t="s">
        <v>25</v>
      </c>
      <c r="C155" s="48">
        <v>0</v>
      </c>
      <c r="D155" s="73">
        <v>0</v>
      </c>
      <c r="E155" s="50">
        <f t="shared" si="72"/>
        <v>0</v>
      </c>
      <c r="F155" s="48">
        <v>0</v>
      </c>
      <c r="G155" s="51">
        <v>0</v>
      </c>
      <c r="H155" s="50">
        <f t="shared" si="73"/>
        <v>0</v>
      </c>
      <c r="I155" s="48">
        <v>0</v>
      </c>
      <c r="J155" s="74">
        <v>0</v>
      </c>
      <c r="K155" s="53">
        <f t="shared" si="74"/>
        <v>0</v>
      </c>
      <c r="L155" s="48">
        <v>0</v>
      </c>
      <c r="M155" s="54">
        <v>0</v>
      </c>
      <c r="N155" s="53">
        <f t="shared" si="75"/>
        <v>0</v>
      </c>
    </row>
    <row r="156" spans="1:14" s="89" customFormat="1" ht="15">
      <c r="A156" s="42"/>
      <c r="B156" s="55"/>
      <c r="C156" s="56">
        <f>C151+C152+C153+C154+C155</f>
        <v>15.489999999999998</v>
      </c>
      <c r="D156" s="57">
        <f>D151+D152+D153+D154+D155</f>
        <v>15.485242499999998</v>
      </c>
      <c r="E156" s="58">
        <f t="shared" si="72"/>
        <v>4.7575000000001921E-3</v>
      </c>
      <c r="F156" s="56">
        <f>F151+F152+F153+F154+F155</f>
        <v>3.35</v>
      </c>
      <c r="G156" s="57">
        <f>G151+G152+G153+G154+G155</f>
        <v>3.9209196999999998</v>
      </c>
      <c r="H156" s="58">
        <f t="shared" si="73"/>
        <v>-0.5709196999999997</v>
      </c>
      <c r="I156" s="56">
        <f>I151+I152+I153+I154+I155</f>
        <v>7321</v>
      </c>
      <c r="J156" s="59">
        <f>J151+J152+J153+J154+J155</f>
        <v>7321</v>
      </c>
      <c r="K156" s="60">
        <f t="shared" si="74"/>
        <v>0</v>
      </c>
      <c r="L156" s="56">
        <f>L151+L152+L153+L154+L155</f>
        <v>1635</v>
      </c>
      <c r="M156" s="59">
        <f>M151+M152+M153+M154+M155</f>
        <v>1622</v>
      </c>
      <c r="N156" s="60">
        <f t="shared" si="75"/>
        <v>13</v>
      </c>
    </row>
    <row r="157" spans="1:14" s="88" customFormat="1">
      <c r="A157" s="46"/>
      <c r="B157" s="47"/>
      <c r="C157" s="48"/>
      <c r="D157" s="73"/>
      <c r="E157" s="86"/>
      <c r="F157" s="48"/>
      <c r="G157" s="51"/>
      <c r="H157" s="86"/>
      <c r="I157" s="48"/>
      <c r="J157" s="74"/>
      <c r="K157" s="87"/>
      <c r="L157" s="48"/>
      <c r="M157" s="54"/>
      <c r="N157" s="87"/>
    </row>
    <row r="158" spans="1:14" s="89" customFormat="1" ht="15">
      <c r="A158" s="91">
        <v>20</v>
      </c>
      <c r="B158" s="43" t="s">
        <v>7</v>
      </c>
      <c r="C158" s="48"/>
      <c r="D158" s="44"/>
      <c r="E158" s="61"/>
      <c r="F158" s="48"/>
      <c r="G158" s="44"/>
      <c r="H158" s="61"/>
      <c r="I158" s="48"/>
      <c r="J158" s="44"/>
      <c r="K158" s="62"/>
      <c r="L158" s="48"/>
      <c r="M158" s="44"/>
      <c r="N158" s="62"/>
    </row>
    <row r="159" spans="1:14" s="88" customFormat="1">
      <c r="A159" s="92"/>
      <c r="B159" s="47" t="s">
        <v>3</v>
      </c>
      <c r="C159" s="48">
        <v>345.32</v>
      </c>
      <c r="D159" s="49">
        <v>345.32051944199992</v>
      </c>
      <c r="E159" s="50">
        <f>C159-D159</f>
        <v>-5.1944199992703943E-4</v>
      </c>
      <c r="F159" s="48">
        <v>405.49</v>
      </c>
      <c r="G159" s="51">
        <v>405.49003768999978</v>
      </c>
      <c r="H159" s="50">
        <f>F159-G159</f>
        <v>-3.7689999771828298E-5</v>
      </c>
      <c r="I159" s="48">
        <v>15427</v>
      </c>
      <c r="J159" s="52">
        <v>15427</v>
      </c>
      <c r="K159" s="53">
        <f>I159-J159</f>
        <v>0</v>
      </c>
      <c r="L159" s="48">
        <v>13048</v>
      </c>
      <c r="M159" s="54">
        <v>13048</v>
      </c>
      <c r="N159" s="53">
        <f>L159-M159</f>
        <v>0</v>
      </c>
    </row>
    <row r="160" spans="1:14" s="88" customFormat="1">
      <c r="A160" s="92"/>
      <c r="B160" s="47" t="s">
        <v>4</v>
      </c>
      <c r="C160" s="48">
        <v>2914.3</v>
      </c>
      <c r="D160" s="49">
        <v>2914.3009764762996</v>
      </c>
      <c r="E160" s="50">
        <f t="shared" ref="E160:E164" si="76">C160-D160</f>
        <v>-9.7647629945640801E-4</v>
      </c>
      <c r="F160" s="48">
        <v>4268.45</v>
      </c>
      <c r="G160" s="51">
        <v>4268.4488657079955</v>
      </c>
      <c r="H160" s="50">
        <f t="shared" ref="H160:H164" si="77">F160-G160</f>
        <v>1.1342920042807236E-3</v>
      </c>
      <c r="I160" s="48">
        <v>700587</v>
      </c>
      <c r="J160" s="52">
        <v>700587</v>
      </c>
      <c r="K160" s="53">
        <f t="shared" ref="K160:K164" si="78">I160-J160</f>
        <v>0</v>
      </c>
      <c r="L160" s="48">
        <v>801622</v>
      </c>
      <c r="M160" s="54">
        <v>801622</v>
      </c>
      <c r="N160" s="53">
        <f t="shared" ref="N160:N164" si="79">L160-M160</f>
        <v>0</v>
      </c>
    </row>
    <row r="161" spans="1:14" s="88" customFormat="1">
      <c r="A161" s="92"/>
      <c r="B161" s="47" t="s">
        <v>5</v>
      </c>
      <c r="C161" s="48">
        <v>2551.42</v>
      </c>
      <c r="D161" s="49">
        <v>2551.4182310599999</v>
      </c>
      <c r="E161" s="50">
        <f t="shared" si="76"/>
        <v>1.7689400001472677E-3</v>
      </c>
      <c r="F161" s="48">
        <v>983.69</v>
      </c>
      <c r="G161" s="51">
        <v>983.68971058299996</v>
      </c>
      <c r="H161" s="50">
        <f t="shared" si="77"/>
        <v>2.894170000899976E-4</v>
      </c>
      <c r="I161" s="48">
        <v>43</v>
      </c>
      <c r="J161" s="52">
        <v>43</v>
      </c>
      <c r="K161" s="53">
        <f t="shared" si="78"/>
        <v>0</v>
      </c>
      <c r="L161" s="48">
        <v>72</v>
      </c>
      <c r="M161" s="54">
        <v>72</v>
      </c>
      <c r="N161" s="53">
        <f t="shared" si="79"/>
        <v>0</v>
      </c>
    </row>
    <row r="162" spans="1:14" s="88" customFormat="1">
      <c r="A162" s="92"/>
      <c r="B162" s="47" t="s">
        <v>6</v>
      </c>
      <c r="C162" s="48">
        <v>112.05</v>
      </c>
      <c r="D162" s="49">
        <v>162.10198360700008</v>
      </c>
      <c r="E162" s="50">
        <f t="shared" si="76"/>
        <v>-50.051983607000082</v>
      </c>
      <c r="F162" s="48">
        <v>129.05000000000001</v>
      </c>
      <c r="G162" s="51">
        <v>129.05113867899991</v>
      </c>
      <c r="H162" s="50">
        <f t="shared" si="77"/>
        <v>-1.1386789998937275E-3</v>
      </c>
      <c r="I162" s="48">
        <v>2</v>
      </c>
      <c r="J162" s="52">
        <v>362</v>
      </c>
      <c r="K162" s="53">
        <f t="shared" si="78"/>
        <v>-360</v>
      </c>
      <c r="L162" s="48">
        <v>10</v>
      </c>
      <c r="M162" s="54">
        <v>10</v>
      </c>
      <c r="N162" s="53">
        <f t="shared" si="79"/>
        <v>0</v>
      </c>
    </row>
    <row r="163" spans="1:14" s="88" customFormat="1">
      <c r="A163" s="92"/>
      <c r="B163" s="47" t="s">
        <v>25</v>
      </c>
      <c r="C163" s="48">
        <v>54.06</v>
      </c>
      <c r="D163" s="49">
        <v>0</v>
      </c>
      <c r="E163" s="50">
        <f t="shared" si="76"/>
        <v>54.06</v>
      </c>
      <c r="F163" s="48">
        <v>131.24</v>
      </c>
      <c r="G163" s="51">
        <v>131.23660943699988</v>
      </c>
      <c r="H163" s="50">
        <f t="shared" si="77"/>
        <v>3.3905630001243026E-3</v>
      </c>
      <c r="I163" s="48">
        <v>360</v>
      </c>
      <c r="J163" s="52">
        <v>0</v>
      </c>
      <c r="K163" s="53">
        <f t="shared" si="78"/>
        <v>360</v>
      </c>
      <c r="L163" s="48">
        <v>766</v>
      </c>
      <c r="M163" s="54">
        <v>766</v>
      </c>
      <c r="N163" s="53">
        <f t="shared" si="79"/>
        <v>0</v>
      </c>
    </row>
    <row r="164" spans="1:14" s="89" customFormat="1" ht="15">
      <c r="A164" s="91"/>
      <c r="B164" s="55"/>
      <c r="C164" s="56">
        <f>C159+C160+C161+C162+C163</f>
        <v>5977.1500000000015</v>
      </c>
      <c r="D164" s="57">
        <f>D159+D160+D161+D162+D163</f>
        <v>5973.1417105852988</v>
      </c>
      <c r="E164" s="58">
        <f t="shared" si="76"/>
        <v>4.0082894147026309</v>
      </c>
      <c r="F164" s="56">
        <f>F159+F160+F161+F162+F163</f>
        <v>5917.9199999999992</v>
      </c>
      <c r="G164" s="57">
        <f>G159+G160+G161+G162+G163</f>
        <v>5917.9163620969948</v>
      </c>
      <c r="H164" s="58">
        <f t="shared" si="77"/>
        <v>3.637903004346299E-3</v>
      </c>
      <c r="I164" s="56">
        <f>I159+I160+I161+I162+I163</f>
        <v>716419</v>
      </c>
      <c r="J164" s="59">
        <f>J159+J160+J161+J162+J163</f>
        <v>716419</v>
      </c>
      <c r="K164" s="60">
        <f t="shared" si="78"/>
        <v>0</v>
      </c>
      <c r="L164" s="56">
        <f>L159+L160+L161+L162+L163</f>
        <v>815518</v>
      </c>
      <c r="M164" s="59">
        <f>M159+M160+M161+M162+M163</f>
        <v>815518</v>
      </c>
      <c r="N164" s="60">
        <f t="shared" si="79"/>
        <v>0</v>
      </c>
    </row>
    <row r="165" spans="1:14" s="88" customFormat="1">
      <c r="A165" s="92"/>
      <c r="B165" s="47"/>
      <c r="C165" s="48"/>
      <c r="D165" s="49"/>
      <c r="E165" s="50"/>
      <c r="F165" s="48"/>
      <c r="G165" s="51"/>
      <c r="H165" s="50"/>
      <c r="I165" s="48"/>
      <c r="J165" s="52"/>
      <c r="K165" s="53"/>
      <c r="L165" s="48"/>
      <c r="M165" s="54"/>
      <c r="N165" s="53"/>
    </row>
    <row r="166" spans="1:14" s="89" customFormat="1" ht="15">
      <c r="A166" s="91">
        <v>21</v>
      </c>
      <c r="B166" s="43" t="s">
        <v>13</v>
      </c>
      <c r="C166" s="48"/>
      <c r="D166" s="44"/>
      <c r="E166" s="61"/>
      <c r="F166" s="48"/>
      <c r="G166" s="44"/>
      <c r="H166" s="61"/>
      <c r="I166" s="48"/>
      <c r="J166" s="44"/>
      <c r="K166" s="62"/>
      <c r="L166" s="48"/>
      <c r="M166" s="44"/>
      <c r="N166" s="62"/>
    </row>
    <row r="167" spans="1:14" s="88" customFormat="1">
      <c r="A167" s="92"/>
      <c r="B167" s="47" t="s">
        <v>3</v>
      </c>
      <c r="C167" s="48">
        <v>30.23</v>
      </c>
      <c r="D167" s="49">
        <v>30.234900000000003</v>
      </c>
      <c r="E167" s="50">
        <f>C167-D167</f>
        <v>-4.900000000002791E-3</v>
      </c>
      <c r="F167" s="48">
        <v>26.57</v>
      </c>
      <c r="G167" s="51">
        <v>26.567700000000006</v>
      </c>
      <c r="H167" s="50">
        <f>F167-G167</f>
        <v>2.2999999999946397E-3</v>
      </c>
      <c r="I167" s="48">
        <v>2119</v>
      </c>
      <c r="J167" s="52">
        <v>2119</v>
      </c>
      <c r="K167" s="53">
        <f>I167-J167</f>
        <v>0</v>
      </c>
      <c r="L167" s="48">
        <v>1515</v>
      </c>
      <c r="M167" s="54">
        <v>1515</v>
      </c>
      <c r="N167" s="53">
        <f>L167-M167</f>
        <v>0</v>
      </c>
    </row>
    <row r="168" spans="1:14" s="88" customFormat="1">
      <c r="A168" s="92"/>
      <c r="B168" s="47" t="s">
        <v>4</v>
      </c>
      <c r="C168" s="48">
        <v>207.52</v>
      </c>
      <c r="D168" s="49">
        <v>207.5188</v>
      </c>
      <c r="E168" s="50">
        <f t="shared" ref="E168:E172" si="80">C168-D168</f>
        <v>1.2000000000114142E-3</v>
      </c>
      <c r="F168" s="48">
        <v>231.45</v>
      </c>
      <c r="G168" s="51">
        <v>231.44840000000005</v>
      </c>
      <c r="H168" s="50">
        <f t="shared" ref="H168:H172" si="81">F168-G168</f>
        <v>1.5999999999394277E-3</v>
      </c>
      <c r="I168" s="48">
        <v>113158</v>
      </c>
      <c r="J168" s="52">
        <v>113158</v>
      </c>
      <c r="K168" s="53">
        <f t="shared" ref="K168:K172" si="82">I168-J168</f>
        <v>0</v>
      </c>
      <c r="L168" s="48">
        <v>131001</v>
      </c>
      <c r="M168" s="54">
        <v>131001</v>
      </c>
      <c r="N168" s="53">
        <f t="shared" ref="N168:N172" si="83">L168-M168</f>
        <v>0</v>
      </c>
    </row>
    <row r="169" spans="1:14" s="88" customFormat="1" ht="14.25" customHeight="1">
      <c r="A169" s="92"/>
      <c r="B169" s="47" t="s">
        <v>5</v>
      </c>
      <c r="C169" s="48">
        <v>123.66</v>
      </c>
      <c r="D169" s="49">
        <v>123.65800638106805</v>
      </c>
      <c r="E169" s="50">
        <f t="shared" si="80"/>
        <v>1.9936189319480491E-3</v>
      </c>
      <c r="F169" s="48">
        <v>158.91999999999999</v>
      </c>
      <c r="G169" s="51">
        <v>158.91820137725421</v>
      </c>
      <c r="H169" s="50">
        <f t="shared" si="81"/>
        <v>1.798622745781131E-3</v>
      </c>
      <c r="I169" s="48">
        <v>5</v>
      </c>
      <c r="J169" s="52">
        <v>5</v>
      </c>
      <c r="K169" s="53">
        <f t="shared" si="82"/>
        <v>0</v>
      </c>
      <c r="L169" s="48">
        <v>9</v>
      </c>
      <c r="M169" s="54">
        <v>9</v>
      </c>
      <c r="N169" s="53">
        <f t="shared" si="83"/>
        <v>0</v>
      </c>
    </row>
    <row r="170" spans="1:14" s="78" customFormat="1">
      <c r="A170" s="92"/>
      <c r="B170" s="47" t="s">
        <v>6</v>
      </c>
      <c r="C170" s="48">
        <v>0</v>
      </c>
      <c r="D170" s="49">
        <v>74.981241828066061</v>
      </c>
      <c r="E170" s="50">
        <f t="shared" si="80"/>
        <v>-74.981241828066061</v>
      </c>
      <c r="F170" s="48">
        <v>0</v>
      </c>
      <c r="G170" s="51">
        <v>0</v>
      </c>
      <c r="H170" s="50">
        <f t="shared" si="81"/>
        <v>0</v>
      </c>
      <c r="I170" s="48">
        <v>0</v>
      </c>
      <c r="J170" s="52">
        <v>100</v>
      </c>
      <c r="K170" s="53">
        <f t="shared" si="82"/>
        <v>-100</v>
      </c>
      <c r="L170" s="48">
        <v>0</v>
      </c>
      <c r="M170" s="54">
        <v>0</v>
      </c>
      <c r="N170" s="53">
        <f t="shared" si="83"/>
        <v>0</v>
      </c>
    </row>
    <row r="171" spans="1:14" s="78" customFormat="1">
      <c r="A171" s="92"/>
      <c r="B171" s="47" t="s">
        <v>25</v>
      </c>
      <c r="C171" s="48">
        <v>74.98</v>
      </c>
      <c r="D171" s="49">
        <v>0</v>
      </c>
      <c r="E171" s="50">
        <f t="shared" si="80"/>
        <v>74.98</v>
      </c>
      <c r="F171" s="48">
        <v>48.62</v>
      </c>
      <c r="G171" s="51">
        <v>48.622910183138401</v>
      </c>
      <c r="H171" s="50">
        <f t="shared" si="81"/>
        <v>-2.9101831384039656E-3</v>
      </c>
      <c r="I171" s="48">
        <v>100</v>
      </c>
      <c r="J171" s="52">
        <v>0</v>
      </c>
      <c r="K171" s="53">
        <f t="shared" si="82"/>
        <v>100</v>
      </c>
      <c r="L171" s="48">
        <v>97</v>
      </c>
      <c r="M171" s="54">
        <v>97</v>
      </c>
      <c r="N171" s="53">
        <f t="shared" si="83"/>
        <v>0</v>
      </c>
    </row>
    <row r="172" spans="1:14" s="75" customFormat="1" ht="15">
      <c r="A172" s="91"/>
      <c r="B172" s="55"/>
      <c r="C172" s="56">
        <f>C167+C168+C169+C170+C171</f>
        <v>436.39</v>
      </c>
      <c r="D172" s="57">
        <f>D167+D168+D169+D170+D171</f>
        <v>436.39294820913409</v>
      </c>
      <c r="E172" s="58">
        <f t="shared" si="80"/>
        <v>-2.9482091341037631E-3</v>
      </c>
      <c r="F172" s="56">
        <f>F167+F168+F169+F170+F171</f>
        <v>465.55999999999995</v>
      </c>
      <c r="G172" s="57">
        <f>G167+G168+G169+G170+G171</f>
        <v>465.55721156039266</v>
      </c>
      <c r="H172" s="58">
        <f t="shared" si="81"/>
        <v>2.7884396072863638E-3</v>
      </c>
      <c r="I172" s="56">
        <f>I167+I168+I169+I170+I171</f>
        <v>115382</v>
      </c>
      <c r="J172" s="59">
        <f>J167+J168+J169+J170+J171</f>
        <v>115382</v>
      </c>
      <c r="K172" s="60">
        <f t="shared" si="82"/>
        <v>0</v>
      </c>
      <c r="L172" s="56">
        <f>L167+L168+L169+L170+L171</f>
        <v>132622</v>
      </c>
      <c r="M172" s="59">
        <f>M167+M168+M169+M170+M171</f>
        <v>132622</v>
      </c>
      <c r="N172" s="60">
        <f t="shared" si="83"/>
        <v>0</v>
      </c>
    </row>
    <row r="173" spans="1:14" s="78" customFormat="1">
      <c r="A173" s="92"/>
      <c r="B173" s="47"/>
      <c r="C173" s="48"/>
      <c r="D173" s="49"/>
      <c r="E173" s="50"/>
      <c r="F173" s="48"/>
      <c r="G173" s="51"/>
      <c r="H173" s="50"/>
      <c r="I173" s="48"/>
      <c r="J173" s="52"/>
      <c r="K173" s="53"/>
      <c r="L173" s="48"/>
      <c r="M173" s="54"/>
      <c r="N173" s="53"/>
    </row>
    <row r="174" spans="1:14" s="75" customFormat="1" ht="15">
      <c r="A174" s="91">
        <v>22</v>
      </c>
      <c r="B174" s="43" t="s">
        <v>41</v>
      </c>
      <c r="C174" s="48"/>
      <c r="D174" s="44"/>
      <c r="E174" s="61"/>
      <c r="F174" s="48"/>
      <c r="G174" s="44"/>
      <c r="H174" s="61"/>
      <c r="I174" s="48"/>
      <c r="J174" s="44"/>
      <c r="K174" s="62"/>
      <c r="L174" s="48"/>
      <c r="M174" s="44"/>
      <c r="N174" s="62"/>
    </row>
    <row r="175" spans="1:14" s="78" customFormat="1">
      <c r="A175" s="92"/>
      <c r="B175" s="47" t="s">
        <v>3</v>
      </c>
      <c r="C175" s="48">
        <v>26.72</v>
      </c>
      <c r="D175" s="49">
        <v>26.723076822999996</v>
      </c>
      <c r="E175" s="50">
        <f>C175-D175</f>
        <v>-3.0768229999971197E-3</v>
      </c>
      <c r="F175" s="48">
        <v>51.61</v>
      </c>
      <c r="G175" s="51">
        <v>51.605756590000013</v>
      </c>
      <c r="H175" s="50">
        <f>F175-G175</f>
        <v>4.2434099999866248E-3</v>
      </c>
      <c r="I175" s="48">
        <v>837</v>
      </c>
      <c r="J175" s="52">
        <v>837</v>
      </c>
      <c r="K175" s="53">
        <f>I175-J175</f>
        <v>0</v>
      </c>
      <c r="L175" s="48">
        <v>1330</v>
      </c>
      <c r="M175" s="54">
        <v>1330</v>
      </c>
      <c r="N175" s="53">
        <f>L175-M175</f>
        <v>0</v>
      </c>
    </row>
    <row r="176" spans="1:14" s="78" customFormat="1">
      <c r="A176" s="92"/>
      <c r="B176" s="47" t="s">
        <v>4</v>
      </c>
      <c r="C176" s="48">
        <v>251.89</v>
      </c>
      <c r="D176" s="49">
        <v>251.88701532199997</v>
      </c>
      <c r="E176" s="50">
        <f t="shared" ref="E176:E180" si="84">C176-D176</f>
        <v>2.9846780000184481E-3</v>
      </c>
      <c r="F176" s="48">
        <v>302.13</v>
      </c>
      <c r="G176" s="63">
        <v>302.12530738299995</v>
      </c>
      <c r="H176" s="50">
        <f t="shared" ref="H176:H180" si="85">F176-G176</f>
        <v>4.6926170000460843E-3</v>
      </c>
      <c r="I176" s="48">
        <v>58896</v>
      </c>
      <c r="J176" s="52">
        <v>58896</v>
      </c>
      <c r="K176" s="53">
        <f t="shared" ref="K176:K180" si="86">I176-J176</f>
        <v>0</v>
      </c>
      <c r="L176" s="48">
        <v>66416</v>
      </c>
      <c r="M176" s="64">
        <v>66416</v>
      </c>
      <c r="N176" s="53">
        <f t="shared" ref="N176:N180" si="87">L176-M176</f>
        <v>0</v>
      </c>
    </row>
    <row r="177" spans="1:14">
      <c r="A177" s="92"/>
      <c r="B177" s="47" t="s">
        <v>5</v>
      </c>
      <c r="C177" s="48">
        <v>13.39</v>
      </c>
      <c r="D177" s="49">
        <v>13.390915575000003</v>
      </c>
      <c r="E177" s="50">
        <f t="shared" si="84"/>
        <v>-9.1557500000227776E-4</v>
      </c>
      <c r="F177" s="48">
        <v>17.649999999999999</v>
      </c>
      <c r="G177" s="51">
        <v>17.652885600000001</v>
      </c>
      <c r="H177" s="50">
        <f t="shared" si="85"/>
        <v>-2.8856000000025972E-3</v>
      </c>
      <c r="I177" s="48">
        <v>1</v>
      </c>
      <c r="J177" s="52">
        <v>1</v>
      </c>
      <c r="K177" s="53">
        <f t="shared" si="86"/>
        <v>0</v>
      </c>
      <c r="L177" s="48">
        <v>0</v>
      </c>
      <c r="M177" s="54">
        <v>0</v>
      </c>
      <c r="N177" s="53">
        <f t="shared" si="87"/>
        <v>0</v>
      </c>
    </row>
    <row r="178" spans="1:14">
      <c r="A178" s="92"/>
      <c r="B178" s="47" t="s">
        <v>6</v>
      </c>
      <c r="C178" s="48">
        <v>2.33</v>
      </c>
      <c r="D178" s="49">
        <v>7.2879493210005037</v>
      </c>
      <c r="E178" s="50">
        <f t="shared" si="84"/>
        <v>-4.9579493210005037</v>
      </c>
      <c r="F178" s="48">
        <v>0.92</v>
      </c>
      <c r="G178" s="51">
        <v>0.92258253200000018</v>
      </c>
      <c r="H178" s="50">
        <f t="shared" si="85"/>
        <v>-2.5825320000001373E-3</v>
      </c>
      <c r="I178" s="48">
        <v>0</v>
      </c>
      <c r="J178" s="52">
        <v>7</v>
      </c>
      <c r="K178" s="53">
        <f t="shared" si="86"/>
        <v>-7</v>
      </c>
      <c r="L178" s="48">
        <v>0</v>
      </c>
      <c r="M178" s="54">
        <v>0</v>
      </c>
      <c r="N178" s="53">
        <f t="shared" si="87"/>
        <v>0</v>
      </c>
    </row>
    <row r="179" spans="1:14">
      <c r="A179" s="92"/>
      <c r="B179" s="47" t="s">
        <v>25</v>
      </c>
      <c r="C179" s="48">
        <v>4.96</v>
      </c>
      <c r="D179" s="49">
        <v>0</v>
      </c>
      <c r="E179" s="50">
        <f t="shared" si="84"/>
        <v>4.96</v>
      </c>
      <c r="F179" s="48">
        <v>9.9700000000000006</v>
      </c>
      <c r="G179" s="51">
        <v>9.9679008840001178</v>
      </c>
      <c r="H179" s="50">
        <f t="shared" si="85"/>
        <v>2.0991159998828834E-3</v>
      </c>
      <c r="I179" s="48">
        <v>7</v>
      </c>
      <c r="J179" s="52">
        <v>0</v>
      </c>
      <c r="K179" s="53">
        <f t="shared" si="86"/>
        <v>7</v>
      </c>
      <c r="L179" s="48">
        <v>7</v>
      </c>
      <c r="M179" s="54">
        <v>7</v>
      </c>
      <c r="N179" s="53">
        <f t="shared" si="87"/>
        <v>0</v>
      </c>
    </row>
    <row r="180" spans="1:14" s="41" customFormat="1" ht="15">
      <c r="A180" s="91"/>
      <c r="B180" s="55"/>
      <c r="C180" s="56">
        <f>C175+C176+C177+C178+C179</f>
        <v>299.28999999999996</v>
      </c>
      <c r="D180" s="57">
        <f>D175+D176+D177+D178+D179</f>
        <v>299.28895704100046</v>
      </c>
      <c r="E180" s="58">
        <f t="shared" si="84"/>
        <v>1.0429589995055721E-3</v>
      </c>
      <c r="F180" s="56">
        <f>F175+F176+F177+F178+F179</f>
        <v>382.28000000000003</v>
      </c>
      <c r="G180" s="57">
        <f>G175+G176+G177+G178+G179</f>
        <v>382.27443298900005</v>
      </c>
      <c r="H180" s="58">
        <f t="shared" si="85"/>
        <v>5.567010999982358E-3</v>
      </c>
      <c r="I180" s="56">
        <f>I175+I176+I177+I178+I179</f>
        <v>59741</v>
      </c>
      <c r="J180" s="59">
        <f>J175+J176+J177+J178+J179</f>
        <v>59741</v>
      </c>
      <c r="K180" s="60">
        <f t="shared" si="86"/>
        <v>0</v>
      </c>
      <c r="L180" s="56">
        <f>L175+L176+L177+L178+L179</f>
        <v>67753</v>
      </c>
      <c r="M180" s="59">
        <f>M175+M176+M177+M178+M179</f>
        <v>67753</v>
      </c>
      <c r="N180" s="60">
        <f t="shared" si="87"/>
        <v>0</v>
      </c>
    </row>
    <row r="181" spans="1:14">
      <c r="A181" s="92"/>
      <c r="B181" s="47"/>
      <c r="C181" s="48"/>
      <c r="D181" s="49"/>
      <c r="E181" s="50"/>
      <c r="F181" s="48"/>
      <c r="G181" s="51"/>
      <c r="H181" s="50"/>
      <c r="I181" s="48"/>
      <c r="J181" s="52"/>
      <c r="K181" s="53"/>
      <c r="L181" s="48"/>
      <c r="M181" s="54"/>
      <c r="N181" s="53"/>
    </row>
    <row r="182" spans="1:14" s="41" customFormat="1" ht="15">
      <c r="A182" s="91">
        <v>23</v>
      </c>
      <c r="B182" s="43" t="s">
        <v>42</v>
      </c>
      <c r="C182" s="48"/>
      <c r="D182" s="44"/>
      <c r="E182" s="61"/>
      <c r="F182" s="48"/>
      <c r="G182" s="44"/>
      <c r="H182" s="61"/>
      <c r="I182" s="48"/>
      <c r="J182" s="44"/>
      <c r="K182" s="62"/>
      <c r="L182" s="48"/>
      <c r="M182" s="44"/>
      <c r="N182" s="62"/>
    </row>
    <row r="183" spans="1:14" ht="15" customHeight="1">
      <c r="A183" s="92"/>
      <c r="B183" s="47" t="s">
        <v>3</v>
      </c>
      <c r="C183" s="48">
        <v>2.6</v>
      </c>
      <c r="D183" s="49">
        <v>2.6010642000000002</v>
      </c>
      <c r="E183" s="50">
        <f>C183-D183</f>
        <v>-1.0642000000000706E-3</v>
      </c>
      <c r="F183" s="48">
        <v>2.52</v>
      </c>
      <c r="G183" s="51">
        <v>2.5243091999999998</v>
      </c>
      <c r="H183" s="50">
        <f>F183-G183</f>
        <v>-4.309199999999791E-3</v>
      </c>
      <c r="I183" s="48">
        <v>86</v>
      </c>
      <c r="J183" s="52">
        <v>86</v>
      </c>
      <c r="K183" s="53">
        <f>I183-J183</f>
        <v>0</v>
      </c>
      <c r="L183" s="48">
        <v>84</v>
      </c>
      <c r="M183" s="54">
        <v>84</v>
      </c>
      <c r="N183" s="53">
        <f>L183-M183</f>
        <v>0</v>
      </c>
    </row>
    <row r="184" spans="1:14" s="78" customFormat="1">
      <c r="A184" s="92"/>
      <c r="B184" s="47" t="s">
        <v>4</v>
      </c>
      <c r="C184" s="48">
        <v>459.37</v>
      </c>
      <c r="D184" s="49">
        <v>459.37112795116957</v>
      </c>
      <c r="E184" s="50">
        <f t="shared" ref="E184:E188" si="88">C184-D184</f>
        <v>-1.127951169564767E-3</v>
      </c>
      <c r="F184" s="48">
        <v>663.83</v>
      </c>
      <c r="G184" s="51">
        <v>663.83247687499988</v>
      </c>
      <c r="H184" s="50">
        <f t="shared" ref="H184:H188" si="89">F184-G184</f>
        <v>-2.4768749998429485E-3</v>
      </c>
      <c r="I184" s="48">
        <v>86636</v>
      </c>
      <c r="J184" s="52">
        <v>86636</v>
      </c>
      <c r="K184" s="53">
        <f t="shared" ref="K184:K188" si="90">I184-J184</f>
        <v>0</v>
      </c>
      <c r="L184" s="48">
        <v>103772</v>
      </c>
      <c r="M184" s="54">
        <v>103772</v>
      </c>
      <c r="N184" s="53">
        <f t="shared" ref="N184:N188" si="91">L184-M184</f>
        <v>0</v>
      </c>
    </row>
    <row r="185" spans="1:14" s="78" customFormat="1">
      <c r="A185" s="92"/>
      <c r="B185" s="47" t="s">
        <v>5</v>
      </c>
      <c r="C185" s="48">
        <v>0.12</v>
      </c>
      <c r="D185" s="49">
        <v>0.11702687299999996</v>
      </c>
      <c r="E185" s="50">
        <f t="shared" si="88"/>
        <v>2.9731270000000337E-3</v>
      </c>
      <c r="F185" s="48">
        <v>0</v>
      </c>
      <c r="G185" s="51">
        <v>1.4611259999999992E-3</v>
      </c>
      <c r="H185" s="50">
        <f t="shared" si="89"/>
        <v>-1.4611259999999992E-3</v>
      </c>
      <c r="I185" s="48">
        <v>0</v>
      </c>
      <c r="J185" s="52">
        <v>0</v>
      </c>
      <c r="K185" s="53">
        <f t="shared" si="90"/>
        <v>0</v>
      </c>
      <c r="L185" s="48">
        <v>0</v>
      </c>
      <c r="M185" s="54">
        <v>0</v>
      </c>
      <c r="N185" s="53">
        <f t="shared" si="91"/>
        <v>0</v>
      </c>
    </row>
    <row r="186" spans="1:14" s="78" customFormat="1">
      <c r="A186" s="92"/>
      <c r="B186" s="47" t="s">
        <v>6</v>
      </c>
      <c r="C186" s="48">
        <v>44.28</v>
      </c>
      <c r="D186" s="49">
        <v>45.898050184000006</v>
      </c>
      <c r="E186" s="50">
        <f t="shared" si="88"/>
        <v>-1.6180501840000048</v>
      </c>
      <c r="F186" s="48">
        <v>60.8</v>
      </c>
      <c r="G186" s="63">
        <v>60.803352126</v>
      </c>
      <c r="H186" s="50">
        <f t="shared" si="89"/>
        <v>-3.3521260000028974E-3</v>
      </c>
      <c r="I186" s="48">
        <v>55</v>
      </c>
      <c r="J186" s="52">
        <v>70</v>
      </c>
      <c r="K186" s="53">
        <f t="shared" si="90"/>
        <v>-15</v>
      </c>
      <c r="L186" s="48">
        <v>54</v>
      </c>
      <c r="M186" s="64">
        <v>54</v>
      </c>
      <c r="N186" s="53">
        <f t="shared" si="91"/>
        <v>0</v>
      </c>
    </row>
    <row r="187" spans="1:14" s="78" customFormat="1">
      <c r="A187" s="92"/>
      <c r="B187" s="47" t="s">
        <v>25</v>
      </c>
      <c r="C187" s="48">
        <v>1.62</v>
      </c>
      <c r="D187" s="49">
        <v>0</v>
      </c>
      <c r="E187" s="50">
        <f t="shared" si="88"/>
        <v>1.62</v>
      </c>
      <c r="F187" s="48">
        <v>0.31</v>
      </c>
      <c r="G187" s="51">
        <v>0.31474826900000002</v>
      </c>
      <c r="H187" s="50">
        <f t="shared" si="89"/>
        <v>-4.7482690000000272E-3</v>
      </c>
      <c r="I187" s="48">
        <v>15</v>
      </c>
      <c r="J187" s="52">
        <v>0</v>
      </c>
      <c r="K187" s="53">
        <f t="shared" si="90"/>
        <v>15</v>
      </c>
      <c r="L187" s="48">
        <v>7</v>
      </c>
      <c r="M187" s="54">
        <v>7</v>
      </c>
      <c r="N187" s="53">
        <f t="shared" si="91"/>
        <v>0</v>
      </c>
    </row>
    <row r="188" spans="1:14" s="75" customFormat="1" ht="15">
      <c r="A188" s="91"/>
      <c r="B188" s="55"/>
      <c r="C188" s="56">
        <f>C183+C184+C185+C186+C187</f>
        <v>507.99</v>
      </c>
      <c r="D188" s="57">
        <f>D183+D184+D185+D186+D187</f>
        <v>507.98726920816955</v>
      </c>
      <c r="E188" s="58">
        <f t="shared" si="88"/>
        <v>2.7307918304586565E-3</v>
      </c>
      <c r="F188" s="56">
        <f>F183+F184+F185+F186+F187</f>
        <v>727.45999999999992</v>
      </c>
      <c r="G188" s="57">
        <f>G183+G184+G185+G186+G187</f>
        <v>727.47634759599987</v>
      </c>
      <c r="H188" s="58">
        <f t="shared" si="89"/>
        <v>-1.6347595999945952E-2</v>
      </c>
      <c r="I188" s="56">
        <f>I183+I184+I185+I186+I187</f>
        <v>86792</v>
      </c>
      <c r="J188" s="59">
        <f>J183+J184+J185+J186+J187</f>
        <v>86792</v>
      </c>
      <c r="K188" s="60">
        <f t="shared" si="90"/>
        <v>0</v>
      </c>
      <c r="L188" s="56">
        <f>L183+L184+L185+L186+L187</f>
        <v>103917</v>
      </c>
      <c r="M188" s="59">
        <f>M183+M184+M185+M186+M187</f>
        <v>103917</v>
      </c>
      <c r="N188" s="60">
        <f t="shared" si="91"/>
        <v>0</v>
      </c>
    </row>
    <row r="189" spans="1:14" s="78" customFormat="1">
      <c r="A189" s="92"/>
      <c r="B189" s="47"/>
      <c r="C189" s="48"/>
      <c r="D189" s="49"/>
      <c r="E189" s="50"/>
      <c r="F189" s="48"/>
      <c r="G189" s="51"/>
      <c r="H189" s="50"/>
      <c r="I189" s="48"/>
      <c r="J189" s="52"/>
      <c r="K189" s="53"/>
      <c r="L189" s="48"/>
      <c r="M189" s="54"/>
      <c r="N189" s="53"/>
    </row>
    <row r="190" spans="1:14" s="75" customFormat="1" ht="15">
      <c r="A190" s="55"/>
      <c r="B190" s="43" t="s">
        <v>10</v>
      </c>
      <c r="C190" s="48"/>
      <c r="D190" s="44"/>
      <c r="E190" s="61"/>
      <c r="F190" s="48"/>
      <c r="G190" s="44"/>
      <c r="H190" s="61"/>
      <c r="I190" s="48"/>
      <c r="J190" s="44"/>
      <c r="K190" s="62"/>
      <c r="L190" s="48"/>
      <c r="M190" s="44"/>
      <c r="N190" s="62"/>
    </row>
    <row r="191" spans="1:14">
      <c r="A191" s="47"/>
      <c r="B191" s="47" t="s">
        <v>3</v>
      </c>
      <c r="C191" s="93">
        <f>C7+C15+C23+C31+C39+C47+C55+C63+C71+C79+C87+C95+C103+C111+C119+C127+C135+C143+C151+C159+C167+C175+C183</f>
        <v>2099.4699999999993</v>
      </c>
      <c r="D191" s="93">
        <f>D7+D15+D23+D31+D39+D47+D55+D63+D71+D79+D87+D95+D103+D111+D119+D127+D135+D143+D151+D159+D167+D175+D183</f>
        <v>2099.482296857911</v>
      </c>
      <c r="E191" s="50">
        <f>C191-D191</f>
        <v>-1.2296857911678671E-2</v>
      </c>
      <c r="F191" s="93">
        <f>F7+F15+F23+F31+F39+F47+F55+F63+F71+F79+F87+F95+F103+F111+F119+F127+F135+F143+F151+F159+F167+F175+F183</f>
        <v>2548.0100000000007</v>
      </c>
      <c r="G191" s="93">
        <f>G7+G15+G23+G31+G39+G47+G55+G63+G71+G79+G87+G95+G103+G111+G119+G127+G135+G143+G151+G159+G167+G175+G183</f>
        <v>2547.9452350367915</v>
      </c>
      <c r="H191" s="50">
        <f>F191-G191</f>
        <v>6.4764963209199777E-2</v>
      </c>
      <c r="I191" s="94">
        <f>I7+I15+I23+I31+I39+I47+I55+I63+I71+I79+I87+I95+I103+I111+I119+I127+I135+I143+I151+I159+I167+I175+I183</f>
        <v>218649</v>
      </c>
      <c r="J191" s="94">
        <f>J7+J15+J23+J31+J39+J47+J55+J63+J71+J79+J87+J95+J103+J111+J119+J127+J135+J143+J151+J159+J167+J175+J183</f>
        <v>218649</v>
      </c>
      <c r="K191" s="53">
        <f>I191-J191</f>
        <v>0</v>
      </c>
      <c r="L191" s="94">
        <f>L7+L15+L23+L31+L39+L47+L55+L63+L71+L79+L87+L95+L103+L111+L119+L127+L135+L143+L151+L159+L167+L175+L183</f>
        <v>111816</v>
      </c>
      <c r="M191" s="94">
        <f>M7+M15+M23+M31+M39+M47+M55+M63+M71+M79+M87+M95+M103+M111+M119+M127+M135+M143+M151+M159+M167+M175+M183</f>
        <v>111808</v>
      </c>
      <c r="N191" s="53">
        <f>L191-M191</f>
        <v>8</v>
      </c>
    </row>
    <row r="192" spans="1:14">
      <c r="A192" s="47"/>
      <c r="B192" s="47" t="s">
        <v>4</v>
      </c>
      <c r="C192" s="93">
        <f t="shared" ref="C192:D192" si="92">C8+C16+C24+C32+C40+C48+C56+C64+C72+C80+C88+C96+C104+C112+C120+C128+C136+C144+C152+C160+C168+C176+C184</f>
        <v>14076.94</v>
      </c>
      <c r="D192" s="93">
        <f t="shared" si="92"/>
        <v>14076.921407537175</v>
      </c>
      <c r="E192" s="50">
        <f t="shared" ref="E192:E196" si="93">C192-D192</f>
        <v>1.8592462825836265E-2</v>
      </c>
      <c r="F192" s="93">
        <f t="shared" ref="F192:G192" si="94">F8+F16+F24+F32+F40+F48+F56+F64+F72+F80+F88+F96+F104+F112+F120+F128+F136+F144+F152+F160+F168+F176+F184</f>
        <v>19049.410000000003</v>
      </c>
      <c r="G192" s="93">
        <f t="shared" si="94"/>
        <v>19050.063776368137</v>
      </c>
      <c r="H192" s="50">
        <f t="shared" ref="H192:H196" si="95">F192-G192</f>
        <v>-0.65377636813354911</v>
      </c>
      <c r="I192" s="94">
        <f t="shared" ref="I192:J192" si="96">I8+I16+I24+I32+I40+I48+I56+I64+I72+I80+I88+I96+I104+I112+I120+I128+I136+I144+I152+I160+I168+I176+I184</f>
        <v>3161443</v>
      </c>
      <c r="J192" s="94">
        <f t="shared" si="96"/>
        <v>3161440</v>
      </c>
      <c r="K192" s="53">
        <f t="shared" ref="K192:K196" si="97">I192-J192</f>
        <v>3</v>
      </c>
      <c r="L192" s="94">
        <f t="shared" ref="L192:M192" si="98">L8+L16+L24+L32+L40+L48+L56+L64+L72+L80+L88+L96+L104+L112+L120+L128+L136+L144+L152+L160+L168+L176+L184</f>
        <v>3713563</v>
      </c>
      <c r="M192" s="94">
        <f t="shared" si="98"/>
        <v>3713558</v>
      </c>
      <c r="N192" s="53">
        <f t="shared" ref="N192:N196" si="99">L192-M192</f>
        <v>5</v>
      </c>
    </row>
    <row r="193" spans="1:14">
      <c r="A193" s="47"/>
      <c r="B193" s="47" t="s">
        <v>5</v>
      </c>
      <c r="C193" s="93">
        <f t="shared" ref="C193:D193" si="100">C9+C17+C25+C33+C41+C49+C57+C65+C73+C81+C89+C97+C105+C113+C121+C129+C137+C145+C153+C161+C169+C177+C185</f>
        <v>8296.8700000000008</v>
      </c>
      <c r="D193" s="93">
        <f t="shared" si="100"/>
        <v>9080.3430562365211</v>
      </c>
      <c r="E193" s="50">
        <f t="shared" si="93"/>
        <v>-783.47305623652028</v>
      </c>
      <c r="F193" s="93">
        <f t="shared" ref="F193:G193" si="101">F9+F17+F25+F33+F41+F49+F57+F65+F73+F81+F89+F97+F105+F113+F121+F129+F137+F145+F153+F161+F169+F177+F185</f>
        <v>8793.6999999999989</v>
      </c>
      <c r="G193" s="93">
        <f t="shared" si="101"/>
        <v>8793.692373366428</v>
      </c>
      <c r="H193" s="50">
        <f t="shared" si="95"/>
        <v>7.6266335709078703E-3</v>
      </c>
      <c r="I193" s="94">
        <f t="shared" ref="I193:J193" si="102">I9+I17+I25+I33+I41+I49+I57+I65+I73+I81+I89+I97+I105+I113+I121+I129+I137+I145+I153+I161+I169+I177+I185</f>
        <v>394</v>
      </c>
      <c r="J193" s="94">
        <f t="shared" si="102"/>
        <v>1607</v>
      </c>
      <c r="K193" s="53">
        <f t="shared" si="97"/>
        <v>-1213</v>
      </c>
      <c r="L193" s="94">
        <f t="shared" ref="L193:M193" si="103">L9+L17+L25+L33+L41+L49+L57+L65+L73+L81+L89+L97+L105+L113+L121+L129+L137+L145+L153+L161+L169+L177+L185</f>
        <v>549</v>
      </c>
      <c r="M193" s="94">
        <f t="shared" si="103"/>
        <v>549</v>
      </c>
      <c r="N193" s="53">
        <f t="shared" si="99"/>
        <v>0</v>
      </c>
    </row>
    <row r="194" spans="1:14">
      <c r="A194" s="47"/>
      <c r="B194" s="47" t="s">
        <v>6</v>
      </c>
      <c r="C194" s="93">
        <f t="shared" ref="C194:D194" si="104">C10+C18+C26+C34+C42+C50+C58+C66+C74+C82+C90+C98+C106+C114+C122+C130+C138+C146+C154+C162+C170+C178+C186</f>
        <v>1724.6199999999997</v>
      </c>
      <c r="D194" s="93">
        <f t="shared" si="104"/>
        <v>2884.7654143757031</v>
      </c>
      <c r="E194" s="50">
        <f t="shared" si="93"/>
        <v>-1160.1454143757035</v>
      </c>
      <c r="F194" s="93">
        <f t="shared" ref="F194:G194" si="105">F10+F18+F26+F34+F42+F50+F58+F66+F74+F82+F90+F98+F106+F114+F122+F130+F138+F146+F154+F162+F170+F178+F186</f>
        <v>398.84000000000003</v>
      </c>
      <c r="G194" s="93">
        <f t="shared" si="105"/>
        <v>398.85832762566952</v>
      </c>
      <c r="H194" s="50">
        <f t="shared" si="95"/>
        <v>-1.8327625669485315E-2</v>
      </c>
      <c r="I194" s="94">
        <f t="shared" ref="I194:J194" si="106">I10+I18+I26+I34+I42+I50+I58+I66+I74+I82+I90+I98+I106+I114+I122+I130+I138+I146+I154+I162+I170+I178+I186</f>
        <v>428</v>
      </c>
      <c r="J194" s="94">
        <f t="shared" si="106"/>
        <v>2364</v>
      </c>
      <c r="K194" s="53">
        <f t="shared" si="97"/>
        <v>-1936</v>
      </c>
      <c r="L194" s="94">
        <f t="shared" ref="L194:M194" si="107">L10+L18+L26+L34+L42+L50+L58+L66+L74+L82+L90+L98+L106+L114+L122+L130+L138+L146+L154+L162+L170+L178+L186</f>
        <v>375</v>
      </c>
      <c r="M194" s="94">
        <f t="shared" si="107"/>
        <v>375</v>
      </c>
      <c r="N194" s="53">
        <f t="shared" si="99"/>
        <v>0</v>
      </c>
    </row>
    <row r="195" spans="1:14">
      <c r="A195" s="47"/>
      <c r="B195" s="47" t="s">
        <v>25</v>
      </c>
      <c r="C195" s="93">
        <f t="shared" ref="C195:D195" si="108">C11+C19+C27+C35+C43+C51+C59+C67+C75+C83+C91+C99+C107+C115+C123+C131+C139+C147+C155+C163+C171+C179+C187</f>
        <v>1672.3999999999999</v>
      </c>
      <c r="D195" s="93">
        <f t="shared" si="108"/>
        <v>0</v>
      </c>
      <c r="E195" s="50">
        <f t="shared" si="93"/>
        <v>1672.3999999999999</v>
      </c>
      <c r="F195" s="93">
        <f t="shared" ref="F195:G195" si="109">F11+F19+F27+F35+F43+F51+F59+F67+F75+F83+F91+F99+F107+F115+F123+F131+F139+F147+F155+F163+F171+F179+F187</f>
        <v>1831.79</v>
      </c>
      <c r="G195" s="93">
        <f t="shared" si="109"/>
        <v>1831.7746631856198</v>
      </c>
      <c r="H195" s="50">
        <f t="shared" si="95"/>
        <v>1.5336814380134456E-2</v>
      </c>
      <c r="I195" s="94">
        <f t="shared" ref="I195:J195" si="110">I11+I19+I27+I35+I43+I51+I59+I67+I75+I83+I91+I99+I107+I115+I123+I131+I139+I147+I155+I163+I171+I179+I187</f>
        <v>2205</v>
      </c>
      <c r="J195" s="94">
        <f t="shared" si="110"/>
        <v>0</v>
      </c>
      <c r="K195" s="53">
        <f t="shared" si="97"/>
        <v>2205</v>
      </c>
      <c r="L195" s="94">
        <f t="shared" ref="L195:M195" si="111">L11+L19+L27+L35+L43+L51+L59+L67+L75+L83+L91+L99+L107+L115+L123+L131+L139+L147+L155+L163+L171+L179+L187</f>
        <v>3504</v>
      </c>
      <c r="M195" s="94">
        <f t="shared" si="111"/>
        <v>3504</v>
      </c>
      <c r="N195" s="53">
        <f t="shared" si="99"/>
        <v>0</v>
      </c>
    </row>
    <row r="196" spans="1:14" s="41" customFormat="1" ht="15">
      <c r="A196" s="55"/>
      <c r="B196" s="55"/>
      <c r="C196" s="56">
        <f>C191+C192+C193+C194+C195</f>
        <v>27870.3</v>
      </c>
      <c r="D196" s="57">
        <f>D191+D192+D193+D194+D195</f>
        <v>28141.512175007309</v>
      </c>
      <c r="E196" s="58">
        <f t="shared" si="93"/>
        <v>-271.21217500730927</v>
      </c>
      <c r="F196" s="56">
        <f>F191+F192+F193+F194+F195</f>
        <v>32621.750000000004</v>
      </c>
      <c r="G196" s="57">
        <f>G191+G192+G193+G194+G195</f>
        <v>32622.334375582643</v>
      </c>
      <c r="H196" s="58">
        <f t="shared" si="95"/>
        <v>-0.58437558263904066</v>
      </c>
      <c r="I196" s="56">
        <f>I191+I192+I193+I194+I195</f>
        <v>3383119</v>
      </c>
      <c r="J196" s="59">
        <f>J191+J192+J193+J194+J195</f>
        <v>3384060</v>
      </c>
      <c r="K196" s="60">
        <f t="shared" si="97"/>
        <v>-941</v>
      </c>
      <c r="L196" s="56">
        <f>L191+L192+L193+L194+L195</f>
        <v>3829807</v>
      </c>
      <c r="M196" s="59">
        <f>M191+M192+M193+M194+M195</f>
        <v>3829794</v>
      </c>
      <c r="N196" s="60">
        <f t="shared" si="99"/>
        <v>13</v>
      </c>
    </row>
    <row r="197" spans="1:14">
      <c r="A197" s="47"/>
      <c r="B197" s="47"/>
      <c r="C197" s="48"/>
      <c r="D197" s="73"/>
      <c r="E197" s="86"/>
      <c r="F197" s="48"/>
      <c r="G197" s="51"/>
      <c r="H197" s="86"/>
      <c r="I197" s="48"/>
      <c r="J197" s="74"/>
      <c r="K197" s="87"/>
      <c r="L197" s="48"/>
      <c r="M197" s="54"/>
      <c r="N197" s="87"/>
    </row>
    <row r="198" spans="1:14" s="41" customFormat="1" ht="15">
      <c r="A198" s="42">
        <v>24</v>
      </c>
      <c r="B198" s="43" t="s">
        <v>1</v>
      </c>
      <c r="C198" s="48"/>
      <c r="D198" s="44"/>
      <c r="E198" s="61"/>
      <c r="F198" s="48"/>
      <c r="G198" s="44"/>
      <c r="H198" s="61"/>
      <c r="I198" s="48"/>
      <c r="J198" s="44"/>
      <c r="K198" s="62"/>
      <c r="L198" s="48"/>
      <c r="M198" s="44"/>
      <c r="N198" s="62"/>
    </row>
    <row r="199" spans="1:14">
      <c r="A199" s="47"/>
      <c r="B199" s="47" t="s">
        <v>3</v>
      </c>
      <c r="C199" s="48">
        <v>17254.310000000001</v>
      </c>
      <c r="D199" s="49">
        <v>17254.310500000003</v>
      </c>
      <c r="E199" s="50">
        <f>C199-D199</f>
        <v>-5.0000000192085281E-4</v>
      </c>
      <c r="F199" s="48">
        <v>19679.86</v>
      </c>
      <c r="G199" s="51">
        <v>19679.857604500001</v>
      </c>
      <c r="H199" s="50">
        <f>F199-G199</f>
        <v>2.3954999996931292E-3</v>
      </c>
      <c r="I199" s="48">
        <v>778671</v>
      </c>
      <c r="J199" s="74">
        <v>778671</v>
      </c>
      <c r="K199" s="53">
        <f>I199-J199</f>
        <v>0</v>
      </c>
      <c r="L199" s="48">
        <v>779922</v>
      </c>
      <c r="M199" s="54">
        <v>779922</v>
      </c>
      <c r="N199" s="53">
        <f>L199-M199</f>
        <v>0</v>
      </c>
    </row>
    <row r="200" spans="1:14">
      <c r="A200" s="47"/>
      <c r="B200" s="47" t="s">
        <v>4</v>
      </c>
      <c r="C200" s="48">
        <v>11841.89</v>
      </c>
      <c r="D200" s="49">
        <v>11841.886499999999</v>
      </c>
      <c r="E200" s="50">
        <f t="shared" ref="E200:E204" si="112">C200-D200</f>
        <v>3.5000000007130438E-3</v>
      </c>
      <c r="F200" s="48">
        <v>13830.67</v>
      </c>
      <c r="G200" s="51">
        <v>13830.665476499998</v>
      </c>
      <c r="H200" s="50">
        <f t="shared" ref="H200:H204" si="113">F200-G200</f>
        <v>4.5235000015964033E-3</v>
      </c>
      <c r="I200" s="48">
        <v>9619908</v>
      </c>
      <c r="J200" s="74">
        <v>9619908</v>
      </c>
      <c r="K200" s="53">
        <f t="shared" ref="K200:K204" si="114">I200-J200</f>
        <v>0</v>
      </c>
      <c r="L200" s="48">
        <v>10441497</v>
      </c>
      <c r="M200" s="54">
        <v>10441497</v>
      </c>
      <c r="N200" s="53">
        <f t="shared" ref="N200:N204" si="115">L200-M200</f>
        <v>0</v>
      </c>
    </row>
    <row r="201" spans="1:14">
      <c r="A201" s="47"/>
      <c r="B201" s="47" t="s">
        <v>5</v>
      </c>
      <c r="C201" s="48">
        <v>43158.07</v>
      </c>
      <c r="D201" s="49">
        <v>43158.069747804999</v>
      </c>
      <c r="E201" s="50">
        <f t="shared" si="112"/>
        <v>2.5219500093953684E-4</v>
      </c>
      <c r="F201" s="48">
        <v>54772.01</v>
      </c>
      <c r="G201" s="51">
        <v>54772.006939040999</v>
      </c>
      <c r="H201" s="50">
        <f t="shared" si="113"/>
        <v>3.0609590030508116E-3</v>
      </c>
      <c r="I201" s="48">
        <v>413</v>
      </c>
      <c r="J201" s="74">
        <v>413</v>
      </c>
      <c r="K201" s="53">
        <f t="shared" si="114"/>
        <v>0</v>
      </c>
      <c r="L201" s="48">
        <v>457</v>
      </c>
      <c r="M201" s="54">
        <v>457</v>
      </c>
      <c r="N201" s="53">
        <f t="shared" si="115"/>
        <v>0</v>
      </c>
    </row>
    <row r="202" spans="1:14">
      <c r="A202" s="47"/>
      <c r="B202" s="47" t="s">
        <v>6</v>
      </c>
      <c r="C202" s="48">
        <v>2699.45</v>
      </c>
      <c r="D202" s="49">
        <v>3008.8186554510003</v>
      </c>
      <c r="E202" s="50">
        <f t="shared" si="112"/>
        <v>-309.36865545100045</v>
      </c>
      <c r="F202" s="48">
        <v>1509.21</v>
      </c>
      <c r="G202" s="51">
        <v>1509.2056919190002</v>
      </c>
      <c r="H202" s="50">
        <f t="shared" si="113"/>
        <v>4.3080809998627956E-3</v>
      </c>
      <c r="I202" s="48">
        <v>1839</v>
      </c>
      <c r="J202" s="74">
        <v>16210</v>
      </c>
      <c r="K202" s="53">
        <f t="shared" si="114"/>
        <v>-14371</v>
      </c>
      <c r="L202" s="48">
        <v>2045</v>
      </c>
      <c r="M202" s="54">
        <v>2045</v>
      </c>
      <c r="N202" s="53">
        <f t="shared" si="115"/>
        <v>0</v>
      </c>
    </row>
    <row r="203" spans="1:14">
      <c r="A203" s="47"/>
      <c r="B203" s="47" t="s">
        <v>25</v>
      </c>
      <c r="C203" s="48">
        <v>309.37</v>
      </c>
      <c r="D203" s="49">
        <v>0</v>
      </c>
      <c r="E203" s="50">
        <f t="shared" si="112"/>
        <v>309.37</v>
      </c>
      <c r="F203" s="48">
        <v>522.52</v>
      </c>
      <c r="G203" s="51">
        <v>522.51923333599996</v>
      </c>
      <c r="H203" s="50">
        <f t="shared" si="113"/>
        <v>7.6666400002523005E-4</v>
      </c>
      <c r="I203" s="48">
        <v>14371</v>
      </c>
      <c r="J203" s="74">
        <v>0</v>
      </c>
      <c r="K203" s="53">
        <f t="shared" si="114"/>
        <v>14371</v>
      </c>
      <c r="L203" s="48">
        <v>14008</v>
      </c>
      <c r="M203" s="54">
        <v>14008</v>
      </c>
      <c r="N203" s="53">
        <f t="shared" si="115"/>
        <v>0</v>
      </c>
    </row>
    <row r="204" spans="1:14" s="41" customFormat="1" ht="15">
      <c r="A204" s="55"/>
      <c r="B204" s="55"/>
      <c r="C204" s="56">
        <f>C199+C200+C201+C202+C203</f>
        <v>75263.09</v>
      </c>
      <c r="D204" s="57">
        <f>D199+D200+D201+D202+D203</f>
        <v>75263.085403256002</v>
      </c>
      <c r="E204" s="58">
        <f t="shared" si="112"/>
        <v>4.5967439946252853E-3</v>
      </c>
      <c r="F204" s="56">
        <f>F199+F200+F201+F202+F203</f>
        <v>90314.270000000019</v>
      </c>
      <c r="G204" s="57">
        <f>G199+G200+G201+G202+G203</f>
        <v>90314.254945296008</v>
      </c>
      <c r="H204" s="58">
        <f t="shared" si="113"/>
        <v>1.5054704010253772E-2</v>
      </c>
      <c r="I204" s="56">
        <f>I199+I200+I201+I202+I203</f>
        <v>10415202</v>
      </c>
      <c r="J204" s="59">
        <f>J199+J200+J201+J202+J203</f>
        <v>10415202</v>
      </c>
      <c r="K204" s="60">
        <f t="shared" si="114"/>
        <v>0</v>
      </c>
      <c r="L204" s="56">
        <f>L199+L200+L201+L202+L203</f>
        <v>11237929</v>
      </c>
      <c r="M204" s="59">
        <f>M199+M200+M201+M202+M203</f>
        <v>11237929</v>
      </c>
      <c r="N204" s="60">
        <f t="shared" si="115"/>
        <v>0</v>
      </c>
    </row>
    <row r="205" spans="1:14">
      <c r="A205" s="47"/>
      <c r="B205" s="47"/>
      <c r="C205" s="48"/>
      <c r="D205" s="49"/>
      <c r="E205" s="50"/>
      <c r="F205" s="48"/>
      <c r="G205" s="51"/>
      <c r="H205" s="50"/>
      <c r="I205" s="48"/>
      <c r="J205" s="74"/>
      <c r="K205" s="53"/>
      <c r="L205" s="48"/>
      <c r="M205" s="54"/>
      <c r="N205" s="53"/>
    </row>
    <row r="206" spans="1:14" s="41" customFormat="1" ht="15">
      <c r="A206" s="55"/>
      <c r="B206" s="43" t="s">
        <v>11</v>
      </c>
      <c r="C206" s="56"/>
      <c r="D206" s="44"/>
      <c r="E206" s="61"/>
      <c r="F206" s="56"/>
      <c r="G206" s="44"/>
      <c r="H206" s="61"/>
      <c r="I206" s="56"/>
      <c r="J206" s="44"/>
      <c r="K206" s="62"/>
      <c r="L206" s="56"/>
      <c r="M206" s="44"/>
      <c r="N206" s="62"/>
    </row>
    <row r="207" spans="1:14">
      <c r="A207" s="47"/>
      <c r="B207" s="47" t="s">
        <v>3</v>
      </c>
      <c r="C207" s="73">
        <f>C191+C199</f>
        <v>19353.78</v>
      </c>
      <c r="D207" s="73">
        <f>D191+D199</f>
        <v>19353.792796857913</v>
      </c>
      <c r="E207" s="50">
        <f>C207-D207</f>
        <v>-1.2796857914509019E-2</v>
      </c>
      <c r="F207" s="73">
        <f>F191+F199</f>
        <v>22227.870000000003</v>
      </c>
      <c r="G207" s="73">
        <f>G191+G199</f>
        <v>22227.802839536791</v>
      </c>
      <c r="H207" s="50">
        <f>F207-G207</f>
        <v>6.7160463211621391E-2</v>
      </c>
      <c r="I207" s="74">
        <f>I191+I199</f>
        <v>997320</v>
      </c>
      <c r="J207" s="74">
        <f>J191+J199</f>
        <v>997320</v>
      </c>
      <c r="K207" s="53">
        <f>I207-J207</f>
        <v>0</v>
      </c>
      <c r="L207" s="74">
        <f>L191+L199</f>
        <v>891738</v>
      </c>
      <c r="M207" s="74">
        <f>M191+M199</f>
        <v>891730</v>
      </c>
      <c r="N207" s="53">
        <f>L207-M207</f>
        <v>8</v>
      </c>
    </row>
    <row r="208" spans="1:14">
      <c r="A208" s="47"/>
      <c r="B208" s="47" t="s">
        <v>4</v>
      </c>
      <c r="C208" s="73">
        <f t="shared" ref="C208:D208" si="116">C192+C200</f>
        <v>25918.83</v>
      </c>
      <c r="D208" s="73">
        <f t="shared" si="116"/>
        <v>25918.807907537172</v>
      </c>
      <c r="E208" s="50">
        <f t="shared" ref="E208:E212" si="117">C208-D208</f>
        <v>2.2092462830187287E-2</v>
      </c>
      <c r="F208" s="73">
        <f t="shared" ref="F208:G208" si="118">F192+F200</f>
        <v>32880.080000000002</v>
      </c>
      <c r="G208" s="73">
        <f t="shared" si="118"/>
        <v>32880.729252868136</v>
      </c>
      <c r="H208" s="50">
        <f t="shared" ref="H208:H212" si="119">F208-G208</f>
        <v>-0.6492528681337717</v>
      </c>
      <c r="I208" s="74">
        <f t="shared" ref="I208:J208" si="120">I192+I200</f>
        <v>12781351</v>
      </c>
      <c r="J208" s="74">
        <f t="shared" si="120"/>
        <v>12781348</v>
      </c>
      <c r="K208" s="53">
        <f t="shared" ref="K208:K212" si="121">I208-J208</f>
        <v>3</v>
      </c>
      <c r="L208" s="74">
        <f t="shared" ref="L208:M208" si="122">L192+L200</f>
        <v>14155060</v>
      </c>
      <c r="M208" s="74">
        <f t="shared" si="122"/>
        <v>14155055</v>
      </c>
      <c r="N208" s="53">
        <f t="shared" ref="N208:N212" si="123">L208-M208</f>
        <v>5</v>
      </c>
    </row>
    <row r="209" spans="1:14">
      <c r="A209" s="47"/>
      <c r="B209" s="47" t="s">
        <v>5</v>
      </c>
      <c r="C209" s="73">
        <f t="shared" ref="C209:D209" si="124">C193+C201</f>
        <v>51454.94</v>
      </c>
      <c r="D209" s="73">
        <f t="shared" si="124"/>
        <v>52238.412804041523</v>
      </c>
      <c r="E209" s="50">
        <f t="shared" si="117"/>
        <v>-783.47280404152116</v>
      </c>
      <c r="F209" s="73">
        <f t="shared" ref="F209:G209" si="125">F193+F201</f>
        <v>63565.71</v>
      </c>
      <c r="G209" s="73">
        <f t="shared" si="125"/>
        <v>63565.699312407429</v>
      </c>
      <c r="H209" s="50">
        <f t="shared" si="119"/>
        <v>1.0687592570320703E-2</v>
      </c>
      <c r="I209" s="74">
        <f t="shared" ref="I209:J209" si="126">I193+I201</f>
        <v>807</v>
      </c>
      <c r="J209" s="74">
        <f t="shared" si="126"/>
        <v>2020</v>
      </c>
      <c r="K209" s="53">
        <f t="shared" si="121"/>
        <v>-1213</v>
      </c>
      <c r="L209" s="74">
        <f t="shared" ref="L209:M209" si="127">L193+L201</f>
        <v>1006</v>
      </c>
      <c r="M209" s="74">
        <f t="shared" si="127"/>
        <v>1006</v>
      </c>
      <c r="N209" s="53">
        <f t="shared" si="123"/>
        <v>0</v>
      </c>
    </row>
    <row r="210" spans="1:14">
      <c r="A210" s="47"/>
      <c r="B210" s="47" t="s">
        <v>6</v>
      </c>
      <c r="C210" s="73">
        <f t="shared" ref="C210:D210" si="128">C194+C202</f>
        <v>4424.07</v>
      </c>
      <c r="D210" s="73">
        <f t="shared" si="128"/>
        <v>5893.5840698267039</v>
      </c>
      <c r="E210" s="50">
        <f t="shared" si="117"/>
        <v>-1469.5140698267041</v>
      </c>
      <c r="F210" s="73">
        <f t="shared" ref="F210:G210" si="129">F194+F202</f>
        <v>1908.0500000000002</v>
      </c>
      <c r="G210" s="73">
        <f t="shared" si="129"/>
        <v>1908.0640195446697</v>
      </c>
      <c r="H210" s="50">
        <f t="shared" si="119"/>
        <v>-1.4019544669508832E-2</v>
      </c>
      <c r="I210" s="74">
        <f t="shared" ref="I210:J210" si="130">I194+I202</f>
        <v>2267</v>
      </c>
      <c r="J210" s="74">
        <f t="shared" si="130"/>
        <v>18574</v>
      </c>
      <c r="K210" s="53">
        <f t="shared" si="121"/>
        <v>-16307</v>
      </c>
      <c r="L210" s="74">
        <f t="shared" ref="L210:M210" si="131">L194+L202</f>
        <v>2420</v>
      </c>
      <c r="M210" s="74">
        <f t="shared" si="131"/>
        <v>2420</v>
      </c>
      <c r="N210" s="53">
        <f t="shared" si="123"/>
        <v>0</v>
      </c>
    </row>
    <row r="211" spans="1:14">
      <c r="A211" s="47"/>
      <c r="B211" s="47" t="s">
        <v>25</v>
      </c>
      <c r="C211" s="73">
        <f t="shared" ref="C211:D211" si="132">C195+C203</f>
        <v>1981.77</v>
      </c>
      <c r="D211" s="73">
        <f t="shared" si="132"/>
        <v>0</v>
      </c>
      <c r="E211" s="50">
        <f t="shared" si="117"/>
        <v>1981.77</v>
      </c>
      <c r="F211" s="73">
        <f t="shared" ref="F211:G211" si="133">F195+F203</f>
        <v>2354.31</v>
      </c>
      <c r="G211" s="73">
        <f t="shared" si="133"/>
        <v>2354.2938965216199</v>
      </c>
      <c r="H211" s="50">
        <f t="shared" si="119"/>
        <v>1.6103478380045999E-2</v>
      </c>
      <c r="I211" s="74">
        <f t="shared" ref="I211:J211" si="134">I195+I203</f>
        <v>16576</v>
      </c>
      <c r="J211" s="74">
        <f t="shared" si="134"/>
        <v>0</v>
      </c>
      <c r="K211" s="53">
        <f t="shared" si="121"/>
        <v>16576</v>
      </c>
      <c r="L211" s="74">
        <f t="shared" ref="L211:M211" si="135">L195+L203</f>
        <v>17512</v>
      </c>
      <c r="M211" s="74">
        <f t="shared" si="135"/>
        <v>17512</v>
      </c>
      <c r="N211" s="53">
        <f t="shared" si="123"/>
        <v>0</v>
      </c>
    </row>
    <row r="212" spans="1:14" s="41" customFormat="1" ht="15">
      <c r="A212" s="55"/>
      <c r="B212" s="55"/>
      <c r="C212" s="56">
        <f>C207+C208+C209+C210+C211</f>
        <v>103133.39</v>
      </c>
      <c r="D212" s="57">
        <f>D207+D208+D209+D210+D211</f>
        <v>103404.5975782633</v>
      </c>
      <c r="E212" s="58">
        <f t="shared" si="117"/>
        <v>-271.20757826330373</v>
      </c>
      <c r="F212" s="56">
        <f>F207+F208+F209+F210+F211</f>
        <v>122936.02</v>
      </c>
      <c r="G212" s="57">
        <f>G207+G208+G209+G210+G211</f>
        <v>122936.58932087866</v>
      </c>
      <c r="H212" s="58">
        <f t="shared" si="119"/>
        <v>-0.56932087865425274</v>
      </c>
      <c r="I212" s="56">
        <f>I207+I208+I209+I210+I211</f>
        <v>13798321</v>
      </c>
      <c r="J212" s="59">
        <f>J207+J208+J209+J210+J211</f>
        <v>13799262</v>
      </c>
      <c r="K212" s="60">
        <f t="shared" si="121"/>
        <v>-941</v>
      </c>
      <c r="L212" s="56">
        <f>L207+L208+L209+L210+L211</f>
        <v>15067736</v>
      </c>
      <c r="M212" s="59">
        <f>M207+M208+M209+M210+M211</f>
        <v>15067723</v>
      </c>
      <c r="N212" s="60">
        <f t="shared" si="123"/>
        <v>13</v>
      </c>
    </row>
    <row r="213" spans="1:14">
      <c r="A213" s="47"/>
      <c r="B213" s="47"/>
      <c r="C213" s="39"/>
      <c r="D213" s="51"/>
      <c r="E213" s="51"/>
      <c r="F213" s="39"/>
      <c r="G213" s="51"/>
      <c r="H213" s="51"/>
      <c r="I213" s="39"/>
      <c r="J213" s="54"/>
      <c r="K213" s="54"/>
      <c r="L213" s="39"/>
      <c r="M213" s="54"/>
      <c r="N213" s="39"/>
    </row>
    <row r="214" spans="1:14">
      <c r="A214" s="95"/>
      <c r="B214" s="95"/>
      <c r="C214" s="88"/>
      <c r="D214" s="96"/>
      <c r="E214" s="96"/>
      <c r="F214" s="88"/>
      <c r="G214" s="96"/>
      <c r="H214" s="96"/>
      <c r="I214" s="88"/>
      <c r="J214" s="97"/>
      <c r="K214" s="97"/>
      <c r="L214" s="88"/>
      <c r="M214" s="97"/>
    </row>
    <row r="215" spans="1:14">
      <c r="A215" s="98" t="s">
        <v>24</v>
      </c>
      <c r="M215" s="78"/>
    </row>
    <row r="216" spans="1:14">
      <c r="A216" s="98" t="s">
        <v>16</v>
      </c>
    </row>
  </sheetData>
  <mergeCells count="10">
    <mergeCell ref="N4:N5"/>
    <mergeCell ref="A1:M1"/>
    <mergeCell ref="A3:A5"/>
    <mergeCell ref="B3:B5"/>
    <mergeCell ref="C3:G3"/>
    <mergeCell ref="I3:M3"/>
    <mergeCell ref="J2:M2"/>
    <mergeCell ref="E4:E5"/>
    <mergeCell ref="H4:H5"/>
    <mergeCell ref="K4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zoomScaleSheetLayoutView="70" workbookViewId="0">
      <selection activeCell="C85" sqref="C85"/>
    </sheetView>
  </sheetViews>
  <sheetFormatPr defaultColWidth="9.140625" defaultRowHeight="12.75"/>
  <cols>
    <col min="1" max="1" width="6.42578125" style="23" customWidth="1"/>
    <col min="2" max="2" width="30" style="23" customWidth="1"/>
    <col min="3" max="3" width="11.7109375" style="23" customWidth="1"/>
    <col min="4" max="4" width="9.28515625" style="23" customWidth="1"/>
    <col min="5" max="5" width="12.7109375" style="23" customWidth="1"/>
    <col min="6" max="9" width="11.7109375" style="23" customWidth="1"/>
    <col min="10" max="10" width="8" style="23" customWidth="1"/>
    <col min="11" max="23" width="11.7109375" style="23" customWidth="1"/>
    <col min="24" max="25" width="14.7109375" style="23" customWidth="1"/>
    <col min="26" max="26" width="12.7109375" style="23" bestFit="1" customWidth="1"/>
    <col min="27" max="28" width="12.7109375" style="23" customWidth="1"/>
    <col min="29" max="30" width="11.7109375" style="23" customWidth="1"/>
    <col min="31" max="16384" width="9.140625" style="23"/>
  </cols>
  <sheetData>
    <row r="1" spans="1:30" ht="26.25" customHeight="1">
      <c r="A1" s="29"/>
      <c r="B1" s="141" t="s">
        <v>64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Y1" s="138" t="s">
        <v>56</v>
      </c>
      <c r="Z1" s="138"/>
      <c r="AA1" s="138"/>
      <c r="AB1" s="138"/>
      <c r="AC1" s="138"/>
      <c r="AD1" s="138"/>
    </row>
    <row r="2" spans="1:30" ht="41.25" customHeight="1">
      <c r="A2" s="139" t="s">
        <v>2</v>
      </c>
      <c r="B2" s="139" t="s">
        <v>0</v>
      </c>
      <c r="C2" s="139" t="s">
        <v>63</v>
      </c>
      <c r="D2" s="139"/>
      <c r="E2" s="139"/>
      <c r="F2" s="139"/>
      <c r="G2" s="139"/>
      <c r="H2" s="139"/>
      <c r="I2" s="139"/>
      <c r="J2" s="139" t="s">
        <v>8</v>
      </c>
      <c r="K2" s="139"/>
      <c r="L2" s="139"/>
      <c r="M2" s="139"/>
      <c r="N2" s="139"/>
      <c r="O2" s="139"/>
      <c r="P2" s="139"/>
      <c r="Q2" s="140" t="s">
        <v>9</v>
      </c>
      <c r="R2" s="140"/>
      <c r="S2" s="140"/>
      <c r="T2" s="140"/>
      <c r="U2" s="140"/>
      <c r="V2" s="140"/>
      <c r="W2" s="140"/>
      <c r="X2" s="140" t="s">
        <v>55</v>
      </c>
      <c r="Y2" s="140"/>
      <c r="Z2" s="140"/>
      <c r="AA2" s="140"/>
      <c r="AB2" s="140"/>
      <c r="AC2" s="140"/>
      <c r="AD2" s="140"/>
    </row>
    <row r="3" spans="1:30" s="24" customFormat="1" ht="39.75" customHeight="1">
      <c r="A3" s="139"/>
      <c r="B3" s="139"/>
      <c r="C3" s="105" t="s">
        <v>65</v>
      </c>
      <c r="D3" s="105" t="s">
        <v>66</v>
      </c>
      <c r="E3" s="104" t="s">
        <v>23</v>
      </c>
      <c r="F3" s="101" t="s">
        <v>67</v>
      </c>
      <c r="G3" s="101" t="s">
        <v>68</v>
      </c>
      <c r="H3" s="104" t="s">
        <v>23</v>
      </c>
      <c r="I3" s="104" t="s">
        <v>54</v>
      </c>
      <c r="J3" s="105" t="s">
        <v>65</v>
      </c>
      <c r="K3" s="105" t="s">
        <v>66</v>
      </c>
      <c r="L3" s="104" t="s">
        <v>23</v>
      </c>
      <c r="M3" s="101" t="s">
        <v>67</v>
      </c>
      <c r="N3" s="101" t="s">
        <v>68</v>
      </c>
      <c r="O3" s="104" t="s">
        <v>23</v>
      </c>
      <c r="P3" s="104" t="s">
        <v>54</v>
      </c>
      <c r="Q3" s="105" t="s">
        <v>65</v>
      </c>
      <c r="R3" s="105" t="s">
        <v>66</v>
      </c>
      <c r="S3" s="104" t="s">
        <v>23</v>
      </c>
      <c r="T3" s="101" t="s">
        <v>67</v>
      </c>
      <c r="U3" s="101" t="s">
        <v>68</v>
      </c>
      <c r="V3" s="104" t="s">
        <v>23</v>
      </c>
      <c r="W3" s="104" t="s">
        <v>54</v>
      </c>
      <c r="X3" s="105" t="s">
        <v>65</v>
      </c>
      <c r="Y3" s="105" t="s">
        <v>66</v>
      </c>
      <c r="Z3" s="104" t="s">
        <v>23</v>
      </c>
      <c r="AA3" s="101" t="s">
        <v>67</v>
      </c>
      <c r="AB3" s="101" t="s">
        <v>68</v>
      </c>
      <c r="AC3" s="104" t="s">
        <v>23</v>
      </c>
      <c r="AD3" s="104" t="s">
        <v>54</v>
      </c>
    </row>
    <row r="4" spans="1:30" s="24" customFormat="1" ht="15">
      <c r="A4" s="16">
        <v>1</v>
      </c>
      <c r="B4" s="6" t="s">
        <v>46</v>
      </c>
      <c r="C4" s="12">
        <v>263.37981479838845</v>
      </c>
      <c r="D4" s="12">
        <v>402.2786768521637</v>
      </c>
      <c r="E4" s="110">
        <v>52.737094587183655</v>
      </c>
      <c r="F4" s="12">
        <v>3490.8049219080121</v>
      </c>
      <c r="G4" s="12">
        <v>4210.1631438975182</v>
      </c>
      <c r="H4" s="110">
        <v>20.60723065545346</v>
      </c>
      <c r="I4" s="111">
        <v>1.8531553713060176</v>
      </c>
      <c r="J4" s="22">
        <v>21177</v>
      </c>
      <c r="K4" s="22">
        <v>18769</v>
      </c>
      <c r="L4" s="110">
        <v>-11.370826840440101</v>
      </c>
      <c r="M4" s="22">
        <v>200673</v>
      </c>
      <c r="N4" s="22">
        <v>171501</v>
      </c>
      <c r="O4" s="110">
        <v>-14.537082716658444</v>
      </c>
      <c r="P4" s="111">
        <v>0.83986884606219381</v>
      </c>
      <c r="Q4" s="22">
        <v>191065</v>
      </c>
      <c r="R4" s="22">
        <v>369049</v>
      </c>
      <c r="S4" s="110">
        <v>93.153638814016176</v>
      </c>
      <c r="T4" s="22">
        <v>1223874</v>
      </c>
      <c r="U4" s="22">
        <v>1780368</v>
      </c>
      <c r="V4" s="110">
        <v>45.469876801043249</v>
      </c>
      <c r="W4" s="111">
        <v>1.1163191124634535</v>
      </c>
      <c r="X4" s="12">
        <v>11764.635556623</v>
      </c>
      <c r="Y4" s="12">
        <v>20524.333597274002</v>
      </c>
      <c r="Z4" s="110">
        <v>74.457878431428824</v>
      </c>
      <c r="AA4" s="12">
        <v>162543.354672046</v>
      </c>
      <c r="AB4" s="12">
        <v>164265.11673621199</v>
      </c>
      <c r="AC4" s="110">
        <v>1.0592632763362644</v>
      </c>
      <c r="AD4" s="111">
        <v>3.5678289160569547</v>
      </c>
    </row>
    <row r="5" spans="1:30">
      <c r="A5" s="5"/>
      <c r="B5" s="8" t="s">
        <v>3</v>
      </c>
      <c r="C5" s="112">
        <v>17.216675471848003</v>
      </c>
      <c r="D5" s="112">
        <v>15.507747313066199</v>
      </c>
      <c r="E5" s="114">
        <v>-9.9260055263060085</v>
      </c>
      <c r="F5" s="112">
        <v>106.98311561204511</v>
      </c>
      <c r="G5" s="112">
        <v>195.4215900029902</v>
      </c>
      <c r="H5" s="114">
        <v>82.665824307876008</v>
      </c>
      <c r="I5" s="115">
        <v>0.61595957035222004</v>
      </c>
      <c r="J5" s="116">
        <v>200</v>
      </c>
      <c r="K5" s="116">
        <v>226</v>
      </c>
      <c r="L5" s="114">
        <v>13</v>
      </c>
      <c r="M5" s="116">
        <v>1587</v>
      </c>
      <c r="N5" s="116">
        <v>2071</v>
      </c>
      <c r="O5" s="114">
        <v>30.497794580970382</v>
      </c>
      <c r="P5" s="115">
        <v>0.21925390152313179</v>
      </c>
      <c r="Q5" s="118">
        <v>0</v>
      </c>
      <c r="R5" s="118">
        <v>0</v>
      </c>
      <c r="S5" s="106" t="s">
        <v>57</v>
      </c>
      <c r="T5" s="116">
        <v>0</v>
      </c>
      <c r="U5" s="116">
        <v>0</v>
      </c>
      <c r="V5" s="106" t="s">
        <v>57</v>
      </c>
      <c r="W5" s="106" t="s">
        <v>57</v>
      </c>
      <c r="X5" s="112">
        <v>25.133839933999901</v>
      </c>
      <c r="Y5" s="112">
        <v>21.542393999999998</v>
      </c>
      <c r="Z5" s="114">
        <v>-14.289284659370974</v>
      </c>
      <c r="AA5" s="112">
        <v>179.21623367499976</v>
      </c>
      <c r="AB5" s="112">
        <v>230.63169468799998</v>
      </c>
      <c r="AC5" s="114">
        <v>28.689064577843855</v>
      </c>
      <c r="AD5" s="115">
        <v>0.67562747439431292</v>
      </c>
    </row>
    <row r="6" spans="1:30">
      <c r="A6" s="5"/>
      <c r="B6" s="8" t="s">
        <v>4</v>
      </c>
      <c r="C6" s="112">
        <v>172.48271135154039</v>
      </c>
      <c r="D6" s="112">
        <v>180.1000800290976</v>
      </c>
      <c r="E6" s="114">
        <v>4.4163085203548897</v>
      </c>
      <c r="F6" s="112">
        <v>1419.6200273629668</v>
      </c>
      <c r="G6" s="112">
        <v>1616.4820176035239</v>
      </c>
      <c r="H6" s="114">
        <v>13.867231121431884</v>
      </c>
      <c r="I6" s="115">
        <v>2.6030854832340284</v>
      </c>
      <c r="J6" s="116">
        <v>20936</v>
      </c>
      <c r="K6" s="116">
        <v>18487</v>
      </c>
      <c r="L6" s="114">
        <v>-11.69755445166221</v>
      </c>
      <c r="M6" s="116">
        <v>198627</v>
      </c>
      <c r="N6" s="116">
        <v>169197</v>
      </c>
      <c r="O6" s="114">
        <v>-14.816716760561253</v>
      </c>
      <c r="P6" s="115">
        <v>0.87022494170623899</v>
      </c>
      <c r="Q6" s="119">
        <v>0</v>
      </c>
      <c r="R6" s="119">
        <v>0</v>
      </c>
      <c r="S6" s="106" t="s">
        <v>57</v>
      </c>
      <c r="T6" s="116">
        <v>0</v>
      </c>
      <c r="U6" s="116">
        <v>0</v>
      </c>
      <c r="V6" s="106" t="s">
        <v>57</v>
      </c>
      <c r="W6" s="106" t="s">
        <v>57</v>
      </c>
      <c r="X6" s="112">
        <v>3772.6394202689994</v>
      </c>
      <c r="Y6" s="112">
        <v>4590.602593388001</v>
      </c>
      <c r="Z6" s="114">
        <v>21.681456455244234</v>
      </c>
      <c r="AA6" s="112">
        <v>35737.405346640997</v>
      </c>
      <c r="AB6" s="112">
        <v>41393.831694798988</v>
      </c>
      <c r="AC6" s="114">
        <v>15.827747687031357</v>
      </c>
      <c r="AD6" s="115">
        <v>2.6415991744969896</v>
      </c>
    </row>
    <row r="7" spans="1:30">
      <c r="A7" s="5"/>
      <c r="B7" s="8" t="s">
        <v>5</v>
      </c>
      <c r="C7" s="112">
        <v>65.663772135000002</v>
      </c>
      <c r="D7" s="112">
        <v>185.67114383300003</v>
      </c>
      <c r="E7" s="114">
        <v>182.76039861260708</v>
      </c>
      <c r="F7" s="112">
        <v>1845.6616483369996</v>
      </c>
      <c r="G7" s="112">
        <v>2251.3556842589996</v>
      </c>
      <c r="H7" s="114">
        <v>21.980953891930483</v>
      </c>
      <c r="I7" s="115">
        <v>1.8058295647432183</v>
      </c>
      <c r="J7" s="116">
        <v>8</v>
      </c>
      <c r="K7" s="116">
        <v>6</v>
      </c>
      <c r="L7" s="114">
        <v>-25</v>
      </c>
      <c r="M7" s="116">
        <v>48</v>
      </c>
      <c r="N7" s="116">
        <v>62</v>
      </c>
      <c r="O7" s="114">
        <v>29.166666666666668</v>
      </c>
      <c r="P7" s="115">
        <v>4.689863842662632</v>
      </c>
      <c r="Q7" s="119">
        <v>129122</v>
      </c>
      <c r="R7" s="119">
        <v>273707</v>
      </c>
      <c r="S7" s="114">
        <v>111.97549604250243</v>
      </c>
      <c r="T7" s="116">
        <v>553393</v>
      </c>
      <c r="U7" s="116">
        <v>1142793</v>
      </c>
      <c r="V7" s="114">
        <v>106.5065875426686</v>
      </c>
      <c r="W7" s="115">
        <v>1.1710566993609843</v>
      </c>
      <c r="X7" s="112">
        <v>1279.6830843199998</v>
      </c>
      <c r="Y7" s="112">
        <v>3001.5013132699996</v>
      </c>
      <c r="Z7" s="114">
        <v>134.55036251142934</v>
      </c>
      <c r="AA7" s="112">
        <v>7144.1653586300008</v>
      </c>
      <c r="AB7" s="112">
        <v>15342.911057430001</v>
      </c>
      <c r="AC7" s="114">
        <v>114.76142120501298</v>
      </c>
      <c r="AD7" s="115">
        <v>1.4792399944201367</v>
      </c>
    </row>
    <row r="8" spans="1:30">
      <c r="A8" s="5"/>
      <c r="B8" s="8" t="s">
        <v>6</v>
      </c>
      <c r="C8" s="112">
        <v>4.5588427310000048</v>
      </c>
      <c r="D8" s="112">
        <v>1.3441489000000004</v>
      </c>
      <c r="E8" s="114">
        <v>-70.515567671158635</v>
      </c>
      <c r="F8" s="112">
        <v>58.063878960000018</v>
      </c>
      <c r="G8" s="112">
        <v>22.582671999999999</v>
      </c>
      <c r="H8" s="114">
        <v>-61.107193655530466</v>
      </c>
      <c r="I8" s="115">
        <v>0.93873957204903891</v>
      </c>
      <c r="J8" s="116">
        <v>0</v>
      </c>
      <c r="K8" s="116">
        <v>0</v>
      </c>
      <c r="L8" s="106" t="s">
        <v>57</v>
      </c>
      <c r="M8" s="116">
        <v>1</v>
      </c>
      <c r="N8" s="116">
        <v>4</v>
      </c>
      <c r="O8" s="114">
        <v>300</v>
      </c>
      <c r="P8" s="115">
        <v>6.9312077629526944E-2</v>
      </c>
      <c r="Q8" s="119">
        <v>0</v>
      </c>
      <c r="R8" s="119">
        <v>0</v>
      </c>
      <c r="S8" s="106" t="s">
        <v>57</v>
      </c>
      <c r="T8" s="116">
        <v>108</v>
      </c>
      <c r="U8" s="116">
        <v>237</v>
      </c>
      <c r="V8" s="114">
        <v>119.44444444444444</v>
      </c>
      <c r="W8" s="115">
        <v>7.2479125553112063E-3</v>
      </c>
      <c r="X8" s="112">
        <v>0</v>
      </c>
      <c r="Y8" s="112">
        <v>0</v>
      </c>
      <c r="Z8" s="106" t="s">
        <v>57</v>
      </c>
      <c r="AA8" s="112">
        <v>0</v>
      </c>
      <c r="AB8" s="112">
        <v>0</v>
      </c>
      <c r="AC8" s="106" t="s">
        <v>57</v>
      </c>
      <c r="AD8" s="115">
        <v>0</v>
      </c>
    </row>
    <row r="9" spans="1:30">
      <c r="A9" s="5"/>
      <c r="B9" s="25" t="s">
        <v>25</v>
      </c>
      <c r="C9" s="112">
        <v>3.4578131090000066</v>
      </c>
      <c r="D9" s="112">
        <v>19.655556776999859</v>
      </c>
      <c r="E9" s="114">
        <v>468.43895715012229</v>
      </c>
      <c r="F9" s="112">
        <v>60.476251636000001</v>
      </c>
      <c r="G9" s="112">
        <v>124.32118003200466</v>
      </c>
      <c r="H9" s="114">
        <v>105.57024727703093</v>
      </c>
      <c r="I9" s="115">
        <v>1.977543350096761</v>
      </c>
      <c r="J9" s="116">
        <v>33</v>
      </c>
      <c r="K9" s="116">
        <v>50</v>
      </c>
      <c r="L9" s="114">
        <v>51.515151515151516</v>
      </c>
      <c r="M9" s="116">
        <v>410</v>
      </c>
      <c r="N9" s="116">
        <v>167</v>
      </c>
      <c r="O9" s="114">
        <v>-59.268292682926827</v>
      </c>
      <c r="P9" s="115">
        <v>0.65722156631247541</v>
      </c>
      <c r="Q9" s="119">
        <v>61943</v>
      </c>
      <c r="R9" s="119">
        <v>95342</v>
      </c>
      <c r="S9" s="114">
        <v>53.918925463732791</v>
      </c>
      <c r="T9" s="116">
        <v>670373</v>
      </c>
      <c r="U9" s="116">
        <v>637338</v>
      </c>
      <c r="V9" s="114">
        <v>-4.9278535979223506</v>
      </c>
      <c r="W9" s="115">
        <v>1.0870659604678508</v>
      </c>
      <c r="X9" s="112">
        <v>6687.1792121000008</v>
      </c>
      <c r="Y9" s="112">
        <v>12910.687296616003</v>
      </c>
      <c r="Z9" s="114">
        <v>93.06626736210363</v>
      </c>
      <c r="AA9" s="112">
        <v>119482.5677331</v>
      </c>
      <c r="AB9" s="112">
        <v>107297.74228929501</v>
      </c>
      <c r="AC9" s="114">
        <v>-10.197994297396955</v>
      </c>
      <c r="AD9" s="115">
        <v>6.0584813773851467</v>
      </c>
    </row>
    <row r="10" spans="1:30">
      <c r="A10" s="5"/>
      <c r="B10" s="25"/>
      <c r="C10" s="112"/>
      <c r="D10" s="112"/>
      <c r="E10" s="114"/>
      <c r="F10" s="112"/>
      <c r="G10" s="112"/>
      <c r="H10" s="114"/>
      <c r="I10" s="115"/>
      <c r="J10" s="116"/>
      <c r="K10" s="116"/>
      <c r="L10" s="114"/>
      <c r="M10" s="116"/>
      <c r="N10" s="116"/>
      <c r="O10" s="114"/>
      <c r="P10" s="115"/>
      <c r="Q10" s="119"/>
      <c r="R10" s="119"/>
      <c r="S10" s="114"/>
      <c r="T10" s="116"/>
      <c r="U10" s="116"/>
      <c r="V10" s="114"/>
      <c r="W10" s="115"/>
      <c r="X10" s="112"/>
      <c r="Y10" s="112"/>
      <c r="Z10" s="114"/>
      <c r="AA10" s="112"/>
      <c r="AB10" s="112"/>
      <c r="AC10" s="114"/>
      <c r="AD10" s="115"/>
    </row>
    <row r="11" spans="1:30" s="24" customFormat="1" ht="15">
      <c r="A11" s="16">
        <v>2</v>
      </c>
      <c r="B11" s="6" t="s">
        <v>22</v>
      </c>
      <c r="C11" s="12">
        <v>9.6454123599999857</v>
      </c>
      <c r="D11" s="12">
        <v>0.58123594000000489</v>
      </c>
      <c r="E11" s="110">
        <v>-93.973964841457473</v>
      </c>
      <c r="F11" s="12">
        <v>55.784369971000004</v>
      </c>
      <c r="G11" s="12">
        <v>16.015999507</v>
      </c>
      <c r="H11" s="110">
        <v>-71.289449866824597</v>
      </c>
      <c r="I11" s="111">
        <v>7.049640239298537E-3</v>
      </c>
      <c r="J11" s="22">
        <v>847</v>
      </c>
      <c r="K11" s="22">
        <v>1588</v>
      </c>
      <c r="L11" s="110">
        <v>87.485242030696568</v>
      </c>
      <c r="M11" s="22">
        <v>12789</v>
      </c>
      <c r="N11" s="22">
        <v>8489</v>
      </c>
      <c r="O11" s="110">
        <v>-33.622644460082881</v>
      </c>
      <c r="P11" s="111">
        <v>4.15720411788967E-2</v>
      </c>
      <c r="Q11" s="22">
        <v>19078</v>
      </c>
      <c r="R11" s="22">
        <v>2301</v>
      </c>
      <c r="S11" s="110">
        <v>-87.938987315232211</v>
      </c>
      <c r="T11" s="22">
        <v>108909</v>
      </c>
      <c r="U11" s="22">
        <v>55627</v>
      </c>
      <c r="V11" s="110">
        <v>-48.923413124718799</v>
      </c>
      <c r="W11" s="111">
        <v>3.4879015613066812E-2</v>
      </c>
      <c r="X11" s="12">
        <v>14784.375400800001</v>
      </c>
      <c r="Y11" s="12">
        <v>582.07086570000001</v>
      </c>
      <c r="Z11" s="110">
        <v>-96.062932319288223</v>
      </c>
      <c r="AA11" s="12">
        <v>39681.503331546002</v>
      </c>
      <c r="AB11" s="12">
        <v>23258.096452834001</v>
      </c>
      <c r="AC11" s="110">
        <v>-41.388066226955978</v>
      </c>
      <c r="AD11" s="111">
        <v>0.50516452126667388</v>
      </c>
    </row>
    <row r="12" spans="1:30">
      <c r="A12" s="5"/>
      <c r="B12" s="8" t="s">
        <v>3</v>
      </c>
      <c r="C12" s="15">
        <v>6.0559365999986979E-2</v>
      </c>
      <c r="D12" s="15">
        <v>6.2050113000000004E-2</v>
      </c>
      <c r="E12" s="114">
        <v>2.4616291392702916</v>
      </c>
      <c r="F12" s="15">
        <v>0.52185672599999999</v>
      </c>
      <c r="G12" s="15">
        <v>0.39872406100000002</v>
      </c>
      <c r="H12" s="114">
        <v>-23.595109321250749</v>
      </c>
      <c r="I12" s="115">
        <v>1.2567593033036648E-3</v>
      </c>
      <c r="J12" s="103">
        <v>5</v>
      </c>
      <c r="K12" s="103">
        <v>1301</v>
      </c>
      <c r="L12" s="114">
        <v>25920</v>
      </c>
      <c r="M12" s="103">
        <v>22</v>
      </c>
      <c r="N12" s="103">
        <v>1809</v>
      </c>
      <c r="O12" s="114">
        <v>8122.727272727273</v>
      </c>
      <c r="P12" s="115">
        <v>0.19151632441107935</v>
      </c>
      <c r="Q12" s="119">
        <v>0</v>
      </c>
      <c r="R12" s="119">
        <v>0</v>
      </c>
      <c r="S12" s="106" t="s">
        <v>57</v>
      </c>
      <c r="T12" s="103">
        <v>0</v>
      </c>
      <c r="U12" s="103">
        <v>0</v>
      </c>
      <c r="V12" s="106" t="s">
        <v>57</v>
      </c>
      <c r="W12" s="106" t="s">
        <v>57</v>
      </c>
      <c r="X12" s="15">
        <v>2.3576049000000001</v>
      </c>
      <c r="Y12" s="15">
        <v>2.64045</v>
      </c>
      <c r="Z12" s="114">
        <v>11.99713743384228</v>
      </c>
      <c r="AA12" s="15">
        <v>16.5076049</v>
      </c>
      <c r="AB12" s="15">
        <v>7.7539700000000007</v>
      </c>
      <c r="AC12" s="114">
        <v>-53.027892011154201</v>
      </c>
      <c r="AD12" s="115">
        <v>2.2714983622334935E-2</v>
      </c>
    </row>
    <row r="13" spans="1:30">
      <c r="A13" s="5"/>
      <c r="B13" s="8" t="s">
        <v>4</v>
      </c>
      <c r="C13" s="15">
        <v>1.524462543999999</v>
      </c>
      <c r="D13" s="15">
        <v>0.39531228400000457</v>
      </c>
      <c r="E13" s="114">
        <v>-74.068744059611035</v>
      </c>
      <c r="F13" s="15">
        <v>31.573528406000001</v>
      </c>
      <c r="G13" s="15">
        <v>9.525017922</v>
      </c>
      <c r="H13" s="114">
        <v>-69.832266449542786</v>
      </c>
      <c r="I13" s="115">
        <v>1.5338516364729217E-2</v>
      </c>
      <c r="J13" s="103">
        <v>817</v>
      </c>
      <c r="K13" s="103">
        <v>287</v>
      </c>
      <c r="L13" s="114">
        <v>-64.871481028151777</v>
      </c>
      <c r="M13" s="103">
        <v>12692</v>
      </c>
      <c r="N13" s="103">
        <v>6663</v>
      </c>
      <c r="O13" s="114">
        <v>-47.502363693665302</v>
      </c>
      <c r="P13" s="115">
        <v>3.4269572076270086E-2</v>
      </c>
      <c r="Q13" s="119">
        <v>0</v>
      </c>
      <c r="R13" s="119">
        <v>0</v>
      </c>
      <c r="S13" s="106" t="s">
        <v>57</v>
      </c>
      <c r="T13" s="103">
        <v>0</v>
      </c>
      <c r="U13" s="103">
        <v>0</v>
      </c>
      <c r="V13" s="106" t="s">
        <v>57</v>
      </c>
      <c r="W13" s="106" t="s">
        <v>57</v>
      </c>
      <c r="X13" s="15">
        <v>774.46016109999982</v>
      </c>
      <c r="Y13" s="15">
        <v>49.212115700000005</v>
      </c>
      <c r="Z13" s="114">
        <v>-93.645623342316028</v>
      </c>
      <c r="AA13" s="15">
        <v>8927.0576084999993</v>
      </c>
      <c r="AB13" s="15">
        <v>5779.908542000001</v>
      </c>
      <c r="AC13" s="114">
        <v>-35.254046792566953</v>
      </c>
      <c r="AD13" s="115">
        <v>0.36885209723490531</v>
      </c>
    </row>
    <row r="14" spans="1:30">
      <c r="A14" s="5"/>
      <c r="B14" s="8" t="s">
        <v>5</v>
      </c>
      <c r="C14" s="15">
        <v>0</v>
      </c>
      <c r="D14" s="15">
        <v>0</v>
      </c>
      <c r="E14" s="106" t="s">
        <v>57</v>
      </c>
      <c r="F14" s="15">
        <v>5.2349755000000009</v>
      </c>
      <c r="G14" s="15">
        <v>0</v>
      </c>
      <c r="H14" s="114">
        <v>-100</v>
      </c>
      <c r="I14" s="115">
        <v>0</v>
      </c>
      <c r="J14" s="103">
        <v>0</v>
      </c>
      <c r="K14" s="103">
        <v>0</v>
      </c>
      <c r="L14" s="106" t="s">
        <v>57</v>
      </c>
      <c r="M14" s="103">
        <v>0</v>
      </c>
      <c r="N14" s="103">
        <v>0</v>
      </c>
      <c r="O14" s="106" t="s">
        <v>57</v>
      </c>
      <c r="P14" s="115">
        <v>0</v>
      </c>
      <c r="Q14" s="118">
        <v>0</v>
      </c>
      <c r="R14" s="118">
        <v>0</v>
      </c>
      <c r="S14" s="106" t="s">
        <v>57</v>
      </c>
      <c r="T14" s="103">
        <v>0</v>
      </c>
      <c r="U14" s="103">
        <v>0</v>
      </c>
      <c r="V14" s="106" t="s">
        <v>57</v>
      </c>
      <c r="W14" s="115">
        <v>0</v>
      </c>
      <c r="X14" s="15">
        <v>0</v>
      </c>
      <c r="Y14" s="15">
        <v>0</v>
      </c>
      <c r="Z14" s="106" t="s">
        <v>57</v>
      </c>
      <c r="AA14" s="15">
        <v>0</v>
      </c>
      <c r="AB14" s="15">
        <v>0</v>
      </c>
      <c r="AC14" s="106" t="s">
        <v>57</v>
      </c>
      <c r="AD14" s="115">
        <v>0</v>
      </c>
    </row>
    <row r="15" spans="1:30">
      <c r="A15" s="5"/>
      <c r="B15" s="8" t="s">
        <v>6</v>
      </c>
      <c r="C15" s="15">
        <v>0</v>
      </c>
      <c r="D15" s="15">
        <v>0</v>
      </c>
      <c r="E15" s="106" t="s">
        <v>57</v>
      </c>
      <c r="F15" s="15">
        <v>0</v>
      </c>
      <c r="G15" s="15">
        <v>0</v>
      </c>
      <c r="H15" s="106" t="s">
        <v>57</v>
      </c>
      <c r="I15" s="115">
        <v>0</v>
      </c>
      <c r="J15" s="103">
        <v>0</v>
      </c>
      <c r="K15" s="103">
        <v>0</v>
      </c>
      <c r="L15" s="106" t="s">
        <v>57</v>
      </c>
      <c r="M15" s="103">
        <v>0</v>
      </c>
      <c r="N15" s="103">
        <v>0</v>
      </c>
      <c r="O15" s="106" t="s">
        <v>57</v>
      </c>
      <c r="P15" s="115">
        <v>0</v>
      </c>
      <c r="Q15" s="119">
        <v>0</v>
      </c>
      <c r="R15" s="119">
        <v>0</v>
      </c>
      <c r="S15" s="106" t="s">
        <v>57</v>
      </c>
      <c r="T15" s="103">
        <v>0</v>
      </c>
      <c r="U15" s="103">
        <v>0</v>
      </c>
      <c r="V15" s="106" t="s">
        <v>57</v>
      </c>
      <c r="W15" s="115">
        <v>0</v>
      </c>
      <c r="X15" s="15">
        <v>0</v>
      </c>
      <c r="Y15" s="15">
        <v>0</v>
      </c>
      <c r="Z15" s="106" t="s">
        <v>57</v>
      </c>
      <c r="AA15" s="15">
        <v>0</v>
      </c>
      <c r="AB15" s="15">
        <v>0</v>
      </c>
      <c r="AC15" s="106" t="s">
        <v>57</v>
      </c>
      <c r="AD15" s="115">
        <v>0</v>
      </c>
    </row>
    <row r="16" spans="1:30">
      <c r="A16" s="5"/>
      <c r="B16" s="25" t="s">
        <v>25</v>
      </c>
      <c r="C16" s="15">
        <v>8.0603904499999999</v>
      </c>
      <c r="D16" s="15">
        <v>0.12387354300000025</v>
      </c>
      <c r="E16" s="114">
        <v>-98.463181854918702</v>
      </c>
      <c r="F16" s="15">
        <v>18.454009338999999</v>
      </c>
      <c r="G16" s="15">
        <v>6.0922575240000008</v>
      </c>
      <c r="H16" s="114">
        <v>-66.986808058426334</v>
      </c>
      <c r="I16" s="115">
        <v>9.690789092061107E-2</v>
      </c>
      <c r="J16" s="103">
        <v>25</v>
      </c>
      <c r="K16" s="103">
        <v>0</v>
      </c>
      <c r="L16" s="114">
        <v>-100</v>
      </c>
      <c r="M16" s="103">
        <v>75</v>
      </c>
      <c r="N16" s="103">
        <v>17</v>
      </c>
      <c r="O16" s="114">
        <v>-77.333333333333329</v>
      </c>
      <c r="P16" s="115">
        <v>6.6902794175521446E-2</v>
      </c>
      <c r="Q16" s="119">
        <v>19078</v>
      </c>
      <c r="R16" s="119">
        <v>2301</v>
      </c>
      <c r="S16" s="114">
        <v>-87.938987315232211</v>
      </c>
      <c r="T16" s="103">
        <v>108909</v>
      </c>
      <c r="U16" s="103">
        <v>55627</v>
      </c>
      <c r="V16" s="114">
        <v>-48.923413124718799</v>
      </c>
      <c r="W16" s="115">
        <v>9.4879354726919066E-2</v>
      </c>
      <c r="X16" s="15">
        <v>14007.557634800001</v>
      </c>
      <c r="Y16" s="15">
        <v>530.2183</v>
      </c>
      <c r="Z16" s="114">
        <v>-96.214769813384592</v>
      </c>
      <c r="AA16" s="15">
        <v>30737.938118146001</v>
      </c>
      <c r="AB16" s="15">
        <v>17470.433940833998</v>
      </c>
      <c r="AC16" s="114">
        <v>-43.163286119961285</v>
      </c>
      <c r="AD16" s="115">
        <v>0.98645410823280832</v>
      </c>
    </row>
    <row r="17" spans="1:30">
      <c r="A17" s="5"/>
      <c r="B17" s="25"/>
      <c r="C17" s="15"/>
      <c r="D17" s="11"/>
      <c r="E17" s="114"/>
      <c r="F17" s="15"/>
      <c r="G17" s="11"/>
      <c r="H17" s="114"/>
      <c r="I17" s="115"/>
      <c r="J17" s="103"/>
      <c r="K17" s="103"/>
      <c r="L17" s="114"/>
      <c r="M17" s="103"/>
      <c r="N17" s="103"/>
      <c r="O17" s="114"/>
      <c r="P17" s="115"/>
      <c r="Q17" s="103"/>
      <c r="R17" s="103"/>
      <c r="S17" s="114"/>
      <c r="T17" s="103"/>
      <c r="U17" s="103"/>
      <c r="V17" s="114"/>
      <c r="W17" s="115"/>
      <c r="X17" s="15"/>
      <c r="Y17" s="15"/>
      <c r="Z17" s="114"/>
      <c r="AA17" s="15"/>
      <c r="AB17" s="15"/>
      <c r="AC17" s="114"/>
      <c r="AD17" s="115"/>
    </row>
    <row r="18" spans="1:30" s="24" customFormat="1" ht="15">
      <c r="A18" s="16">
        <v>3</v>
      </c>
      <c r="B18" s="6" t="s">
        <v>62</v>
      </c>
      <c r="C18" s="12">
        <v>81.376891834999995</v>
      </c>
      <c r="D18" s="12">
        <v>73.885783039000003</v>
      </c>
      <c r="E18" s="110">
        <v>-9.2054496394246463</v>
      </c>
      <c r="F18" s="12">
        <v>458.27575182100003</v>
      </c>
      <c r="G18" s="12">
        <v>614.69858453899997</v>
      </c>
      <c r="H18" s="110">
        <v>34.132906246171594</v>
      </c>
      <c r="I18" s="111">
        <v>0.27056718344128428</v>
      </c>
      <c r="J18" s="22">
        <v>4088</v>
      </c>
      <c r="K18" s="22">
        <v>3739</v>
      </c>
      <c r="L18" s="110">
        <v>-8.5371819960861064</v>
      </c>
      <c r="M18" s="22">
        <v>30686</v>
      </c>
      <c r="N18" s="22">
        <v>33637</v>
      </c>
      <c r="O18" s="110">
        <v>9.6167633448478131</v>
      </c>
      <c r="P18" s="111">
        <v>0.16472596879898085</v>
      </c>
      <c r="Q18" s="22">
        <v>2068</v>
      </c>
      <c r="R18" s="22">
        <v>2344</v>
      </c>
      <c r="S18" s="110">
        <v>13.346228239845262</v>
      </c>
      <c r="T18" s="22">
        <v>18122</v>
      </c>
      <c r="U18" s="22">
        <v>22390</v>
      </c>
      <c r="V18" s="110">
        <v>23.551484383622117</v>
      </c>
      <c r="W18" s="111">
        <v>1.4038886863871248E-2</v>
      </c>
      <c r="X18" s="12">
        <v>1077.7152211357009</v>
      </c>
      <c r="Y18" s="12">
        <v>1251.2591185740002</v>
      </c>
      <c r="Z18" s="110">
        <v>16.102945753648918</v>
      </c>
      <c r="AA18" s="12">
        <v>6413.8143419175012</v>
      </c>
      <c r="AB18" s="12">
        <v>9789.7037144100013</v>
      </c>
      <c r="AC18" s="110">
        <v>52.634660009245451</v>
      </c>
      <c r="AD18" s="111">
        <v>0.21263180330606588</v>
      </c>
    </row>
    <row r="19" spans="1:30">
      <c r="A19" s="5"/>
      <c r="B19" s="108" t="s">
        <v>3</v>
      </c>
      <c r="C19" s="15">
        <v>17.347961699999999</v>
      </c>
      <c r="D19" s="15">
        <v>21.075279599999998</v>
      </c>
      <c r="E19" s="114">
        <v>21.485624446588439</v>
      </c>
      <c r="F19" s="15">
        <v>189.03995778800004</v>
      </c>
      <c r="G19" s="15">
        <v>220.59159294499997</v>
      </c>
      <c r="H19" s="114">
        <v>16.690458211159623</v>
      </c>
      <c r="I19" s="115">
        <v>0.69529422420334897</v>
      </c>
      <c r="J19" s="103">
        <v>383</v>
      </c>
      <c r="K19" s="103">
        <v>375</v>
      </c>
      <c r="L19" s="114">
        <v>-2.0887728459530028</v>
      </c>
      <c r="M19" s="103">
        <v>4985</v>
      </c>
      <c r="N19" s="103">
        <v>4062</v>
      </c>
      <c r="O19" s="114">
        <v>-18.515546639919759</v>
      </c>
      <c r="P19" s="115">
        <v>0.43003831385174368</v>
      </c>
      <c r="Q19" s="119">
        <v>0</v>
      </c>
      <c r="R19" s="119">
        <v>0</v>
      </c>
      <c r="S19" s="106" t="s">
        <v>57</v>
      </c>
      <c r="T19" s="103">
        <v>0</v>
      </c>
      <c r="U19" s="103">
        <v>0</v>
      </c>
      <c r="V19" s="106" t="s">
        <v>57</v>
      </c>
      <c r="W19" s="106" t="s">
        <v>57</v>
      </c>
      <c r="X19" s="15">
        <v>37.935523500000002</v>
      </c>
      <c r="Y19" s="15">
        <v>39.699056300000002</v>
      </c>
      <c r="Z19" s="114">
        <v>4.6487635790764825</v>
      </c>
      <c r="AA19" s="15">
        <v>349.8985912</v>
      </c>
      <c r="AB19" s="15">
        <v>421.57161239999994</v>
      </c>
      <c r="AC19" s="114">
        <v>20.483941062521186</v>
      </c>
      <c r="AD19" s="115">
        <v>1.2349792778805346</v>
      </c>
    </row>
    <row r="20" spans="1:30">
      <c r="A20" s="5"/>
      <c r="B20" s="108" t="s">
        <v>4</v>
      </c>
      <c r="C20" s="15">
        <v>28.897313097999994</v>
      </c>
      <c r="D20" s="15">
        <v>36.891560165000001</v>
      </c>
      <c r="E20" s="114">
        <v>27.664326575584962</v>
      </c>
      <c r="F20" s="15">
        <v>182.89972509099999</v>
      </c>
      <c r="G20" s="15">
        <v>274.247472802</v>
      </c>
      <c r="H20" s="114">
        <v>49.944168951347969</v>
      </c>
      <c r="I20" s="115">
        <v>0.44163164668102217</v>
      </c>
      <c r="J20" s="103">
        <v>3705</v>
      </c>
      <c r="K20" s="103">
        <v>3364</v>
      </c>
      <c r="L20" s="114">
        <v>-9.2037786774628891</v>
      </c>
      <c r="M20" s="103">
        <v>25696</v>
      </c>
      <c r="N20" s="103">
        <v>29572</v>
      </c>
      <c r="O20" s="114">
        <v>15.084059775840597</v>
      </c>
      <c r="P20" s="115">
        <v>0.15209662095744544</v>
      </c>
      <c r="Q20" s="119">
        <v>0</v>
      </c>
      <c r="R20" s="119">
        <v>0</v>
      </c>
      <c r="S20" s="106" t="s">
        <v>57</v>
      </c>
      <c r="T20" s="103">
        <v>0</v>
      </c>
      <c r="U20" s="103">
        <v>0</v>
      </c>
      <c r="V20" s="106" t="s">
        <v>57</v>
      </c>
      <c r="W20" s="106" t="s">
        <v>57</v>
      </c>
      <c r="X20" s="15">
        <v>453.23090899999994</v>
      </c>
      <c r="Y20" s="15">
        <v>451.05648280000003</v>
      </c>
      <c r="Z20" s="114">
        <v>-0.47976123358345674</v>
      </c>
      <c r="AA20" s="15">
        <v>3092.3173324000004</v>
      </c>
      <c r="AB20" s="15">
        <v>3658.5446642000002</v>
      </c>
      <c r="AC20" s="114">
        <v>18.310777030135554</v>
      </c>
      <c r="AD20" s="115">
        <v>0.23347460645991347</v>
      </c>
    </row>
    <row r="21" spans="1:30">
      <c r="A21" s="5"/>
      <c r="B21" s="108" t="s">
        <v>5</v>
      </c>
      <c r="C21" s="15">
        <v>35.131166376999992</v>
      </c>
      <c r="D21" s="15">
        <v>15.918710173999997</v>
      </c>
      <c r="E21" s="114">
        <v>-54.687783482128246</v>
      </c>
      <c r="F21" s="15">
        <v>86.289245822000012</v>
      </c>
      <c r="G21" s="15">
        <v>119.83001539200002</v>
      </c>
      <c r="H21" s="114">
        <v>38.870161919353066</v>
      </c>
      <c r="I21" s="115">
        <v>9.6116569252686052E-2</v>
      </c>
      <c r="J21" s="103">
        <v>0</v>
      </c>
      <c r="K21" s="103">
        <v>0</v>
      </c>
      <c r="L21" s="106" t="s">
        <v>57</v>
      </c>
      <c r="M21" s="103">
        <v>0</v>
      </c>
      <c r="N21" s="103">
        <v>1</v>
      </c>
      <c r="O21" s="106" t="s">
        <v>57</v>
      </c>
      <c r="P21" s="115">
        <v>7.564296520423601E-2</v>
      </c>
      <c r="Q21" s="118">
        <v>2010</v>
      </c>
      <c r="R21" s="118">
        <v>2314</v>
      </c>
      <c r="S21" s="114">
        <v>15.124378109452735</v>
      </c>
      <c r="T21" s="103">
        <v>11349</v>
      </c>
      <c r="U21" s="103">
        <v>18692</v>
      </c>
      <c r="V21" s="114">
        <v>64.701735835756452</v>
      </c>
      <c r="W21" s="115">
        <v>1.9154292881086527E-2</v>
      </c>
      <c r="X21" s="15">
        <v>583.59178863570105</v>
      </c>
      <c r="Y21" s="15">
        <v>760.41357947400013</v>
      </c>
      <c r="Z21" s="114">
        <v>30.298882589089615</v>
      </c>
      <c r="AA21" s="15">
        <v>2964.2804183175012</v>
      </c>
      <c r="AB21" s="15">
        <v>5705.3734378100016</v>
      </c>
      <c r="AC21" s="114">
        <v>92.470773094008436</v>
      </c>
      <c r="AD21" s="115">
        <v>0.55006618631370297</v>
      </c>
    </row>
    <row r="22" spans="1:30">
      <c r="A22" s="5"/>
      <c r="B22" s="108" t="s">
        <v>6</v>
      </c>
      <c r="C22" s="15">
        <v>4.5066000000000003E-4</v>
      </c>
      <c r="D22" s="15">
        <v>2.331E-4</v>
      </c>
      <c r="E22" s="114">
        <v>-48.275862068965516</v>
      </c>
      <c r="F22" s="15">
        <v>4.6823119999999996E-2</v>
      </c>
      <c r="G22" s="15">
        <v>2.9503400000000003E-2</v>
      </c>
      <c r="H22" s="114">
        <v>-36.989675186104634</v>
      </c>
      <c r="I22" s="115">
        <v>1.2264274612849896E-3</v>
      </c>
      <c r="J22" s="103">
        <v>0</v>
      </c>
      <c r="K22" s="103">
        <v>0</v>
      </c>
      <c r="L22" s="106" t="s">
        <v>57</v>
      </c>
      <c r="M22" s="103">
        <v>5</v>
      </c>
      <c r="N22" s="103">
        <v>2</v>
      </c>
      <c r="O22" s="114">
        <v>-60</v>
      </c>
      <c r="P22" s="115">
        <v>3.4656038814763472E-2</v>
      </c>
      <c r="Q22" s="119">
        <v>58</v>
      </c>
      <c r="R22" s="119">
        <v>30</v>
      </c>
      <c r="S22" s="114">
        <v>-48.275862068965516</v>
      </c>
      <c r="T22" s="103">
        <v>6773</v>
      </c>
      <c r="U22" s="103">
        <v>3698</v>
      </c>
      <c r="V22" s="114">
        <v>-45.400856341355386</v>
      </c>
      <c r="W22" s="115">
        <v>0.11309190139046768</v>
      </c>
      <c r="X22" s="15">
        <v>2.9569999999999999</v>
      </c>
      <c r="Y22" s="15">
        <v>0.09</v>
      </c>
      <c r="Z22" s="114">
        <v>-96.956374704091985</v>
      </c>
      <c r="AA22" s="15">
        <v>7.3179999999999996</v>
      </c>
      <c r="AB22" s="15">
        <v>4.2139999999999995</v>
      </c>
      <c r="AC22" s="114">
        <v>-42.41596064498497</v>
      </c>
      <c r="AD22" s="115">
        <v>2.1645844509543444E-3</v>
      </c>
    </row>
    <row r="23" spans="1:30">
      <c r="A23" s="5"/>
      <c r="B23" s="108" t="s">
        <v>25</v>
      </c>
      <c r="C23" s="15">
        <v>0</v>
      </c>
      <c r="D23" s="15">
        <v>0</v>
      </c>
      <c r="E23" s="106" t="s">
        <v>57</v>
      </c>
      <c r="F23" s="15">
        <v>0</v>
      </c>
      <c r="G23" s="15">
        <v>0</v>
      </c>
      <c r="H23" s="106" t="s">
        <v>57</v>
      </c>
      <c r="I23" s="115">
        <v>0</v>
      </c>
      <c r="J23" s="103">
        <v>0</v>
      </c>
      <c r="K23" s="103">
        <v>0</v>
      </c>
      <c r="L23" s="106" t="s">
        <v>57</v>
      </c>
      <c r="M23" s="103">
        <v>0</v>
      </c>
      <c r="N23" s="103">
        <v>0</v>
      </c>
      <c r="O23" s="106" t="s">
        <v>57</v>
      </c>
      <c r="P23" s="115">
        <v>0</v>
      </c>
      <c r="Q23" s="119">
        <v>0</v>
      </c>
      <c r="R23" s="119">
        <v>0</v>
      </c>
      <c r="S23" s="106" t="s">
        <v>57</v>
      </c>
      <c r="T23" s="103">
        <v>0</v>
      </c>
      <c r="U23" s="103">
        <v>0</v>
      </c>
      <c r="V23" s="106" t="s">
        <v>57</v>
      </c>
      <c r="W23" s="115">
        <v>0</v>
      </c>
      <c r="X23" s="15">
        <v>0</v>
      </c>
      <c r="Y23" s="15">
        <v>0</v>
      </c>
      <c r="Z23" s="106" t="s">
        <v>57</v>
      </c>
      <c r="AA23" s="15">
        <v>0</v>
      </c>
      <c r="AB23" s="15">
        <v>0</v>
      </c>
      <c r="AC23" s="106" t="s">
        <v>57</v>
      </c>
      <c r="AD23" s="115">
        <v>0</v>
      </c>
    </row>
    <row r="24" spans="1:30">
      <c r="A24" s="5"/>
      <c r="B24" s="108"/>
      <c r="C24" s="15"/>
      <c r="D24" s="11"/>
      <c r="E24" s="114"/>
      <c r="F24" s="15"/>
      <c r="G24" s="11"/>
      <c r="H24" s="114"/>
      <c r="I24" s="115"/>
      <c r="J24" s="103"/>
      <c r="K24" s="103"/>
      <c r="L24" s="114"/>
      <c r="M24" s="103"/>
      <c r="N24" s="103"/>
      <c r="O24" s="114"/>
      <c r="P24" s="115"/>
      <c r="Q24" s="103"/>
      <c r="R24" s="103"/>
      <c r="S24" s="114"/>
      <c r="T24" s="103"/>
      <c r="U24" s="103"/>
      <c r="V24" s="114"/>
      <c r="W24" s="115"/>
      <c r="X24" s="15"/>
      <c r="Y24" s="15"/>
      <c r="Z24" s="114"/>
      <c r="AA24" s="15"/>
      <c r="AB24" s="15"/>
      <c r="AC24" s="114"/>
      <c r="AD24" s="115"/>
    </row>
    <row r="25" spans="1:30" s="24" customFormat="1" ht="15">
      <c r="A25" s="16">
        <v>4</v>
      </c>
      <c r="B25" s="107" t="s">
        <v>30</v>
      </c>
      <c r="C25" s="12">
        <v>15.827212457855316</v>
      </c>
      <c r="D25" s="12">
        <v>19.966364701635218</v>
      </c>
      <c r="E25" s="110">
        <v>26.152124101459005</v>
      </c>
      <c r="F25" s="12">
        <v>149.45037713959036</v>
      </c>
      <c r="G25" s="12">
        <v>203.72348410924431</v>
      </c>
      <c r="H25" s="110">
        <v>36.315135504115545</v>
      </c>
      <c r="I25" s="111">
        <v>8.9671410806358029E-2</v>
      </c>
      <c r="J25" s="22">
        <v>1622</v>
      </c>
      <c r="K25" s="22">
        <v>1578</v>
      </c>
      <c r="L25" s="110">
        <v>-2.7127003699136867</v>
      </c>
      <c r="M25" s="22">
        <v>14662</v>
      </c>
      <c r="N25" s="22">
        <v>15495</v>
      </c>
      <c r="O25" s="110">
        <v>5.6813531578229437</v>
      </c>
      <c r="P25" s="111">
        <v>7.5881585353634637E-2</v>
      </c>
      <c r="Q25" s="22">
        <v>113</v>
      </c>
      <c r="R25" s="22">
        <v>11755</v>
      </c>
      <c r="S25" s="110">
        <v>10302.654867256639</v>
      </c>
      <c r="T25" s="22">
        <v>381075</v>
      </c>
      <c r="U25" s="22">
        <v>220830</v>
      </c>
      <c r="V25" s="110">
        <v>-42.050777406022441</v>
      </c>
      <c r="W25" s="111">
        <v>0.13846392970740007</v>
      </c>
      <c r="X25" s="12">
        <v>184.90170130000013</v>
      </c>
      <c r="Y25" s="12">
        <v>818.58711557271192</v>
      </c>
      <c r="Z25" s="110">
        <v>342.71475590403958</v>
      </c>
      <c r="AA25" s="12">
        <v>15982.796375497051</v>
      </c>
      <c r="AB25" s="12">
        <v>12481.372793910761</v>
      </c>
      <c r="AC25" s="110">
        <v>-21.907452859464957</v>
      </c>
      <c r="AD25" s="111">
        <v>0.27109470136445901</v>
      </c>
    </row>
    <row r="26" spans="1:30">
      <c r="A26" s="5"/>
      <c r="B26" s="108" t="s">
        <v>3</v>
      </c>
      <c r="C26" s="15">
        <v>0</v>
      </c>
      <c r="D26" s="15">
        <v>0.82589169999999956</v>
      </c>
      <c r="E26" s="106" t="s">
        <v>57</v>
      </c>
      <c r="F26" s="15">
        <v>9.5753026999999999</v>
      </c>
      <c r="G26" s="15">
        <v>9.4944995999999993</v>
      </c>
      <c r="H26" s="114">
        <v>-0.84386992799716598</v>
      </c>
      <c r="I26" s="115">
        <v>2.9926211808203172E-2</v>
      </c>
      <c r="J26" s="103">
        <v>0</v>
      </c>
      <c r="K26" s="103">
        <v>10</v>
      </c>
      <c r="L26" s="106" t="s">
        <v>57</v>
      </c>
      <c r="M26" s="103">
        <v>298</v>
      </c>
      <c r="N26" s="103">
        <v>84</v>
      </c>
      <c r="O26" s="114">
        <v>-71.812080536912745</v>
      </c>
      <c r="P26" s="115">
        <v>8.8929636542458088E-3</v>
      </c>
      <c r="Q26" s="119">
        <v>0</v>
      </c>
      <c r="R26" s="119">
        <v>0</v>
      </c>
      <c r="S26" s="106" t="s">
        <v>57</v>
      </c>
      <c r="T26" s="103">
        <v>0</v>
      </c>
      <c r="U26" s="103">
        <v>0</v>
      </c>
      <c r="V26" s="106" t="s">
        <v>57</v>
      </c>
      <c r="W26" s="106" t="s">
        <v>57</v>
      </c>
      <c r="X26" s="15">
        <v>0</v>
      </c>
      <c r="Y26" s="15">
        <v>0.229375</v>
      </c>
      <c r="Z26" s="106" t="s">
        <v>57</v>
      </c>
      <c r="AA26" s="15">
        <v>13.039598700000001</v>
      </c>
      <c r="AB26" s="15">
        <v>4.8774109000000001</v>
      </c>
      <c r="AC26" s="114">
        <v>-62.595391068284954</v>
      </c>
      <c r="AD26" s="115">
        <v>1.4288204456929533E-2</v>
      </c>
    </row>
    <row r="27" spans="1:30">
      <c r="A27" s="5"/>
      <c r="B27" s="108" t="s">
        <v>4</v>
      </c>
      <c r="C27" s="15">
        <v>12.767495700000001</v>
      </c>
      <c r="D27" s="15">
        <v>14.063914400000005</v>
      </c>
      <c r="E27" s="114">
        <v>10.154056288423137</v>
      </c>
      <c r="F27" s="15">
        <v>91.734084800000019</v>
      </c>
      <c r="G27" s="15">
        <v>125.59060740000001</v>
      </c>
      <c r="H27" s="114">
        <v>36.907244099959655</v>
      </c>
      <c r="I27" s="115">
        <v>0.20224356559076115</v>
      </c>
      <c r="J27" s="103">
        <v>1622</v>
      </c>
      <c r="K27" s="103">
        <v>1566</v>
      </c>
      <c r="L27" s="114">
        <v>-3.45252774352651</v>
      </c>
      <c r="M27" s="103">
        <v>14250</v>
      </c>
      <c r="N27" s="103">
        <v>15338</v>
      </c>
      <c r="O27" s="114">
        <v>7.6350877192982463</v>
      </c>
      <c r="P27" s="115">
        <v>7.8887392541772572E-2</v>
      </c>
      <c r="Q27" s="119">
        <v>0</v>
      </c>
      <c r="R27" s="119">
        <v>0</v>
      </c>
      <c r="S27" s="106" t="s">
        <v>57</v>
      </c>
      <c r="T27" s="103">
        <v>0</v>
      </c>
      <c r="U27" s="103">
        <v>0</v>
      </c>
      <c r="V27" s="106" t="s">
        <v>57</v>
      </c>
      <c r="W27" s="106" t="s">
        <v>57</v>
      </c>
      <c r="X27" s="15">
        <v>187.08820450000013</v>
      </c>
      <c r="Y27" s="15">
        <v>174.95388440000005</v>
      </c>
      <c r="Z27" s="114">
        <v>-6.4858819573524062</v>
      </c>
      <c r="AA27" s="15">
        <v>1670.8076212000003</v>
      </c>
      <c r="AB27" s="15">
        <v>2238.6824750000001</v>
      </c>
      <c r="AC27" s="114">
        <v>33.988045457450276</v>
      </c>
      <c r="AD27" s="115">
        <v>0.14286432388098821</v>
      </c>
    </row>
    <row r="28" spans="1:30">
      <c r="A28" s="5"/>
      <c r="B28" s="108" t="s">
        <v>5</v>
      </c>
      <c r="C28" s="15">
        <v>0</v>
      </c>
      <c r="D28" s="15">
        <v>0.72405159946504594</v>
      </c>
      <c r="E28" s="106" t="s">
        <v>57</v>
      </c>
      <c r="F28" s="15">
        <v>0.98587393812446811</v>
      </c>
      <c r="G28" s="15">
        <v>4.172840733562647</v>
      </c>
      <c r="H28" s="114">
        <v>323.26311429847527</v>
      </c>
      <c r="I28" s="115">
        <v>3.3470673773666219E-3</v>
      </c>
      <c r="J28" s="103">
        <v>0</v>
      </c>
      <c r="K28" s="103">
        <v>0</v>
      </c>
      <c r="L28" s="106" t="s">
        <v>57</v>
      </c>
      <c r="M28" s="103">
        <v>0</v>
      </c>
      <c r="N28" s="103">
        <v>1</v>
      </c>
      <c r="O28" s="106" t="s">
        <v>57</v>
      </c>
      <c r="P28" s="115">
        <v>7.564296520423601E-2</v>
      </c>
      <c r="Q28" s="118">
        <v>0</v>
      </c>
      <c r="R28" s="118">
        <v>291</v>
      </c>
      <c r="S28" s="106" t="s">
        <v>57</v>
      </c>
      <c r="T28" s="103">
        <v>8591</v>
      </c>
      <c r="U28" s="103">
        <v>3567</v>
      </c>
      <c r="V28" s="114">
        <v>-58.479804446513796</v>
      </c>
      <c r="W28" s="115">
        <v>3.6552194899869273E-3</v>
      </c>
      <c r="X28" s="15">
        <v>0</v>
      </c>
      <c r="Y28" s="15">
        <v>44.980377174000004</v>
      </c>
      <c r="Z28" s="106" t="s">
        <v>57</v>
      </c>
      <c r="AA28" s="15">
        <v>47.767151454000008</v>
      </c>
      <c r="AB28" s="15">
        <v>236.20092681400004</v>
      </c>
      <c r="AC28" s="114">
        <v>394.48401176164469</v>
      </c>
      <c r="AD28" s="115">
        <v>2.2772592264567171E-2</v>
      </c>
    </row>
    <row r="29" spans="1:30">
      <c r="A29" s="5"/>
      <c r="B29" s="108" t="s">
        <v>6</v>
      </c>
      <c r="C29" s="15">
        <v>7.1826100000000004E-2</v>
      </c>
      <c r="D29" s="15">
        <v>7.3096300000000003E-2</v>
      </c>
      <c r="E29" s="114">
        <v>1.7684379355136906</v>
      </c>
      <c r="F29" s="15">
        <v>1.057368149</v>
      </c>
      <c r="G29" s="15">
        <v>0.98325609999999997</v>
      </c>
      <c r="H29" s="114">
        <v>-7.00910549179026</v>
      </c>
      <c r="I29" s="115">
        <v>4.0872993706351793E-2</v>
      </c>
      <c r="J29" s="103">
        <v>0</v>
      </c>
      <c r="K29" s="103">
        <v>0</v>
      </c>
      <c r="L29" s="106" t="s">
        <v>57</v>
      </c>
      <c r="M29" s="103">
        <v>0</v>
      </c>
      <c r="N29" s="103">
        <v>0</v>
      </c>
      <c r="O29" s="106" t="s">
        <v>57</v>
      </c>
      <c r="P29" s="115">
        <v>0</v>
      </c>
      <c r="Q29" s="119">
        <v>0</v>
      </c>
      <c r="R29" s="119">
        <v>0</v>
      </c>
      <c r="S29" s="106" t="s">
        <v>57</v>
      </c>
      <c r="T29" s="103">
        <v>0</v>
      </c>
      <c r="U29" s="103">
        <v>0</v>
      </c>
      <c r="V29" s="106" t="s">
        <v>57</v>
      </c>
      <c r="W29" s="115">
        <v>0</v>
      </c>
      <c r="X29" s="15">
        <v>0</v>
      </c>
      <c r="Y29" s="15">
        <v>0</v>
      </c>
      <c r="Z29" s="106" t="s">
        <v>57</v>
      </c>
      <c r="AA29" s="15">
        <v>-0.73150000000000004</v>
      </c>
      <c r="AB29" s="15">
        <v>-8.2650000000000006</v>
      </c>
      <c r="AC29" s="114">
        <v>1029.8701298701299</v>
      </c>
      <c r="AD29" s="115">
        <v>-4.2454415014564918E-3</v>
      </c>
    </row>
    <row r="30" spans="1:30">
      <c r="A30" s="5"/>
      <c r="B30" s="108" t="s">
        <v>25</v>
      </c>
      <c r="C30" s="15">
        <v>2.9878906578553157</v>
      </c>
      <c r="D30" s="15">
        <v>4.2794107021701686</v>
      </c>
      <c r="E30" s="114">
        <v>43.225144163806043</v>
      </c>
      <c r="F30" s="15">
        <v>46.097747552465869</v>
      </c>
      <c r="G30" s="15">
        <v>63.482280275681639</v>
      </c>
      <c r="H30" s="114">
        <v>37.712325756111333</v>
      </c>
      <c r="I30" s="115">
        <v>1.009795444153883</v>
      </c>
      <c r="J30" s="103">
        <v>0</v>
      </c>
      <c r="K30" s="103">
        <v>2</v>
      </c>
      <c r="L30" s="106" t="s">
        <v>57</v>
      </c>
      <c r="M30" s="103">
        <v>114</v>
      </c>
      <c r="N30" s="103">
        <v>72</v>
      </c>
      <c r="O30" s="114">
        <v>-36.84210526315789</v>
      </c>
      <c r="P30" s="115">
        <v>0.28335301062573792</v>
      </c>
      <c r="Q30" s="119">
        <v>113</v>
      </c>
      <c r="R30" s="119">
        <v>11464</v>
      </c>
      <c r="S30" s="114">
        <v>10045.132743362832</v>
      </c>
      <c r="T30" s="103">
        <v>372484</v>
      </c>
      <c r="U30" s="103">
        <v>217263</v>
      </c>
      <c r="V30" s="114">
        <v>-41.671857046208693</v>
      </c>
      <c r="W30" s="115">
        <v>0.37057136365496279</v>
      </c>
      <c r="X30" s="15">
        <v>-2.1865031999999998</v>
      </c>
      <c r="Y30" s="15">
        <v>598.42347899871197</v>
      </c>
      <c r="Z30" s="114">
        <v>-27468.973390878735</v>
      </c>
      <c r="AA30" s="15">
        <v>14251.913504143049</v>
      </c>
      <c r="AB30" s="15">
        <v>10009.876981196761</v>
      </c>
      <c r="AC30" s="114">
        <v>-29.764680523167097</v>
      </c>
      <c r="AD30" s="115">
        <v>0.565199714239908</v>
      </c>
    </row>
    <row r="31" spans="1:30">
      <c r="A31" s="5"/>
      <c r="B31" s="108"/>
      <c r="C31" s="15"/>
      <c r="D31" s="15"/>
      <c r="E31" s="114"/>
      <c r="F31" s="15"/>
      <c r="G31" s="15"/>
      <c r="H31" s="114"/>
      <c r="I31" s="115"/>
      <c r="J31" s="103"/>
      <c r="K31" s="103"/>
      <c r="L31" s="114"/>
      <c r="M31" s="103"/>
      <c r="N31" s="103"/>
      <c r="O31" s="114"/>
      <c r="P31" s="115"/>
      <c r="Q31" s="119"/>
      <c r="R31" s="119"/>
      <c r="S31" s="114"/>
      <c r="T31" s="103"/>
      <c r="U31" s="103"/>
      <c r="V31" s="114"/>
      <c r="W31" s="115"/>
      <c r="X31" s="15"/>
      <c r="Y31" s="15"/>
      <c r="Z31" s="114"/>
      <c r="AA31" s="15"/>
      <c r="AB31" s="15"/>
      <c r="AC31" s="114"/>
      <c r="AD31" s="115"/>
    </row>
    <row r="32" spans="1:30" s="24" customFormat="1" ht="15">
      <c r="A32" s="16">
        <v>5</v>
      </c>
      <c r="B32" s="107" t="s">
        <v>31</v>
      </c>
      <c r="C32" s="12">
        <v>508.43508890925585</v>
      </c>
      <c r="D32" s="12">
        <v>684.00995985814905</v>
      </c>
      <c r="E32" s="110">
        <v>34.532406354084131</v>
      </c>
      <c r="F32" s="12">
        <v>4328.4015351705775</v>
      </c>
      <c r="G32" s="12">
        <v>6584.0960854885116</v>
      </c>
      <c r="H32" s="110">
        <v>52.113800718099036</v>
      </c>
      <c r="I32" s="111">
        <v>2.8980713119640953</v>
      </c>
      <c r="J32" s="22">
        <v>36652</v>
      </c>
      <c r="K32" s="22">
        <v>45759</v>
      </c>
      <c r="L32" s="110">
        <v>24.847211611917494</v>
      </c>
      <c r="M32" s="22">
        <v>325969</v>
      </c>
      <c r="N32" s="22">
        <v>353975</v>
      </c>
      <c r="O32" s="110">
        <v>8.591614540032948</v>
      </c>
      <c r="P32" s="111">
        <v>1.7334742933561031</v>
      </c>
      <c r="Q32" s="22">
        <v>2778239</v>
      </c>
      <c r="R32" s="22">
        <v>2640508</v>
      </c>
      <c r="S32" s="110">
        <v>-4.9574928578858763</v>
      </c>
      <c r="T32" s="22">
        <v>15480835</v>
      </c>
      <c r="U32" s="22">
        <v>22552334</v>
      </c>
      <c r="V32" s="110">
        <v>45.679054133707901</v>
      </c>
      <c r="W32" s="111">
        <v>14.140672869237914</v>
      </c>
      <c r="X32" s="12">
        <v>28900.773257312998</v>
      </c>
      <c r="Y32" s="12">
        <v>34985.421497058502</v>
      </c>
      <c r="Z32" s="110">
        <v>21.053582842133316</v>
      </c>
      <c r="AA32" s="12">
        <v>210153.87338504259</v>
      </c>
      <c r="AB32" s="12">
        <v>372929.79522251408</v>
      </c>
      <c r="AC32" s="110">
        <v>77.455589666546132</v>
      </c>
      <c r="AD32" s="111">
        <v>8.1000137673220713</v>
      </c>
    </row>
    <row r="33" spans="1:30">
      <c r="A33" s="5"/>
      <c r="B33" s="108" t="s">
        <v>3</v>
      </c>
      <c r="C33" s="15">
        <v>4.6466832329999939</v>
      </c>
      <c r="D33" s="15">
        <v>21.471279990499994</v>
      </c>
      <c r="E33" s="114">
        <v>362.07754894963426</v>
      </c>
      <c r="F33" s="15">
        <v>38.000563052379967</v>
      </c>
      <c r="G33" s="15">
        <v>206.62018467630995</v>
      </c>
      <c r="H33" s="114">
        <v>443.72927156764683</v>
      </c>
      <c r="I33" s="115">
        <v>0.65125700889737337</v>
      </c>
      <c r="J33" s="103">
        <v>101</v>
      </c>
      <c r="K33" s="103">
        <v>455</v>
      </c>
      <c r="L33" s="114">
        <v>350.49504950495049</v>
      </c>
      <c r="M33" s="103">
        <v>746</v>
      </c>
      <c r="N33" s="103">
        <v>3022</v>
      </c>
      <c r="O33" s="114">
        <v>305.09383378016082</v>
      </c>
      <c r="P33" s="115">
        <v>0.31993495432298613</v>
      </c>
      <c r="Q33" s="120">
        <v>0</v>
      </c>
      <c r="R33" s="120">
        <v>0</v>
      </c>
      <c r="S33" s="106" t="s">
        <v>57</v>
      </c>
      <c r="T33" s="103">
        <v>0</v>
      </c>
      <c r="U33" s="103">
        <v>0</v>
      </c>
      <c r="V33" s="106" t="s">
        <v>57</v>
      </c>
      <c r="W33" s="106" t="s">
        <v>57</v>
      </c>
      <c r="X33" s="15">
        <v>24.467413699999998</v>
      </c>
      <c r="Y33" s="15">
        <v>73.876878599999998</v>
      </c>
      <c r="Z33" s="114">
        <v>201.93987605645466</v>
      </c>
      <c r="AA33" s="15">
        <v>144.65356310000001</v>
      </c>
      <c r="AB33" s="15">
        <v>375.73485490000002</v>
      </c>
      <c r="AC33" s="114">
        <v>159.74808144909082</v>
      </c>
      <c r="AD33" s="115">
        <v>1.1007021016838978</v>
      </c>
    </row>
    <row r="34" spans="1:30">
      <c r="A34" s="5"/>
      <c r="B34" s="108" t="s">
        <v>4</v>
      </c>
      <c r="C34" s="15">
        <v>241.03252437125579</v>
      </c>
      <c r="D34" s="15">
        <v>326.39776035264913</v>
      </c>
      <c r="E34" s="114">
        <v>35.416480080467316</v>
      </c>
      <c r="F34" s="15">
        <v>1716.0889231723975</v>
      </c>
      <c r="G34" s="15">
        <v>2646.8986412166814</v>
      </c>
      <c r="H34" s="114">
        <v>54.240179834245993</v>
      </c>
      <c r="I34" s="115">
        <v>4.2624064811792799</v>
      </c>
      <c r="J34" s="103">
        <v>36517</v>
      </c>
      <c r="K34" s="103">
        <v>45283</v>
      </c>
      <c r="L34" s="114">
        <v>24.005257825122545</v>
      </c>
      <c r="M34" s="103">
        <v>325064</v>
      </c>
      <c r="N34" s="103">
        <v>350781</v>
      </c>
      <c r="O34" s="114">
        <v>7.911365146555756</v>
      </c>
      <c r="P34" s="115">
        <v>1.8041595020990693</v>
      </c>
      <c r="Q34" s="121">
        <v>0</v>
      </c>
      <c r="R34" s="121">
        <v>0</v>
      </c>
      <c r="S34" s="106" t="s">
        <v>57</v>
      </c>
      <c r="T34" s="103">
        <v>0</v>
      </c>
      <c r="U34" s="103">
        <v>0</v>
      </c>
      <c r="V34" s="106" t="s">
        <v>57</v>
      </c>
      <c r="W34" s="106" t="s">
        <v>57</v>
      </c>
      <c r="X34" s="15">
        <v>4748.598365586</v>
      </c>
      <c r="Y34" s="15">
        <v>7176.1725833084993</v>
      </c>
      <c r="Z34" s="114">
        <v>51.121910737189182</v>
      </c>
      <c r="AA34" s="15">
        <v>60446.008736665557</v>
      </c>
      <c r="AB34" s="15">
        <v>52620.951567029006</v>
      </c>
      <c r="AC34" s="114">
        <v>-12.945531612726649</v>
      </c>
      <c r="AD34" s="115">
        <v>3.3580718800230147</v>
      </c>
    </row>
    <row r="35" spans="1:30">
      <c r="A35" s="5"/>
      <c r="B35" s="108" t="s">
        <v>5</v>
      </c>
      <c r="C35" s="15">
        <v>237.77676045500002</v>
      </c>
      <c r="D35" s="15">
        <v>306.72656335599999</v>
      </c>
      <c r="E35" s="114">
        <v>28.997704724826939</v>
      </c>
      <c r="F35" s="15">
        <v>2419.9885867188</v>
      </c>
      <c r="G35" s="15">
        <v>3398.2716313775204</v>
      </c>
      <c r="H35" s="114">
        <v>40.425109854966266</v>
      </c>
      <c r="I35" s="115">
        <v>2.7257795931030318</v>
      </c>
      <c r="J35" s="103">
        <v>8</v>
      </c>
      <c r="K35" s="103">
        <v>7</v>
      </c>
      <c r="L35" s="114">
        <v>-12.5</v>
      </c>
      <c r="M35" s="103">
        <v>54</v>
      </c>
      <c r="N35" s="103">
        <v>67</v>
      </c>
      <c r="O35" s="114">
        <v>24.074074074074073</v>
      </c>
      <c r="P35" s="115">
        <v>5.0680786686838131</v>
      </c>
      <c r="Q35" s="119">
        <v>2263683</v>
      </c>
      <c r="R35" s="119">
        <v>2159856</v>
      </c>
      <c r="S35" s="114">
        <v>-4.5866404439137458</v>
      </c>
      <c r="T35" s="103">
        <v>11201913</v>
      </c>
      <c r="U35" s="103">
        <v>17136032</v>
      </c>
      <c r="V35" s="114">
        <v>52.974157181902768</v>
      </c>
      <c r="W35" s="115">
        <v>17.559842485965703</v>
      </c>
      <c r="X35" s="15">
        <v>13270.7082816</v>
      </c>
      <c r="Y35" s="15">
        <v>15113.789865599998</v>
      </c>
      <c r="Z35" s="114">
        <v>13.888343748430165</v>
      </c>
      <c r="AA35" s="15">
        <v>67063.270754062018</v>
      </c>
      <c r="AB35" s="15">
        <v>112831.9580713</v>
      </c>
      <c r="AC35" s="114">
        <v>68.247025238424982</v>
      </c>
      <c r="AD35" s="115">
        <v>10.878349252176417</v>
      </c>
    </row>
    <row r="36" spans="1:30">
      <c r="A36" s="5"/>
      <c r="B36" s="108" t="s">
        <v>6</v>
      </c>
      <c r="C36" s="15">
        <v>-1.0363670000000001E-3</v>
      </c>
      <c r="D36" s="15">
        <v>0</v>
      </c>
      <c r="E36" s="106">
        <v>-100</v>
      </c>
      <c r="F36" s="15">
        <v>-2.9451099999999953E-4</v>
      </c>
      <c r="G36" s="15">
        <v>0</v>
      </c>
      <c r="H36" s="114">
        <v>-100</v>
      </c>
      <c r="I36" s="115">
        <v>0</v>
      </c>
      <c r="J36" s="103">
        <v>0</v>
      </c>
      <c r="K36" s="103">
        <v>0</v>
      </c>
      <c r="L36" s="106" t="s">
        <v>57</v>
      </c>
      <c r="M36" s="103">
        <v>0</v>
      </c>
      <c r="N36" s="103">
        <v>0</v>
      </c>
      <c r="O36" s="106" t="s">
        <v>57</v>
      </c>
      <c r="P36" s="115">
        <v>0</v>
      </c>
      <c r="Q36" s="119">
        <v>0</v>
      </c>
      <c r="R36" s="119">
        <v>0</v>
      </c>
      <c r="S36" s="106" t="s">
        <v>57</v>
      </c>
      <c r="T36" s="103">
        <v>0</v>
      </c>
      <c r="U36" s="103">
        <v>0</v>
      </c>
      <c r="V36" s="106" t="s">
        <v>57</v>
      </c>
      <c r="W36" s="115">
        <v>0</v>
      </c>
      <c r="X36" s="15">
        <v>0</v>
      </c>
      <c r="Y36" s="15">
        <v>0</v>
      </c>
      <c r="Z36" s="106" t="s">
        <v>57</v>
      </c>
      <c r="AA36" s="15">
        <v>0</v>
      </c>
      <c r="AB36" s="15">
        <v>0</v>
      </c>
      <c r="AC36" s="106" t="s">
        <v>57</v>
      </c>
      <c r="AD36" s="115">
        <v>0</v>
      </c>
    </row>
    <row r="37" spans="1:30">
      <c r="A37" s="5"/>
      <c r="B37" s="108" t="s">
        <v>25</v>
      </c>
      <c r="C37" s="15">
        <v>24.980157217000002</v>
      </c>
      <c r="D37" s="15">
        <v>29.414356158999993</v>
      </c>
      <c r="E37" s="114">
        <v>17.750884846242442</v>
      </c>
      <c r="F37" s="15">
        <v>154.32375673800001</v>
      </c>
      <c r="G37" s="15">
        <v>332.30562821799992</v>
      </c>
      <c r="H37" s="114">
        <v>115.3301832731852</v>
      </c>
      <c r="I37" s="115">
        <v>5.2858956544094822</v>
      </c>
      <c r="J37" s="103">
        <v>26</v>
      </c>
      <c r="K37" s="103">
        <v>14</v>
      </c>
      <c r="L37" s="114">
        <v>-46.153846153846153</v>
      </c>
      <c r="M37" s="103">
        <v>105</v>
      </c>
      <c r="N37" s="103">
        <v>105</v>
      </c>
      <c r="O37" s="114">
        <v>0</v>
      </c>
      <c r="P37" s="115">
        <v>0.41322314049586778</v>
      </c>
      <c r="Q37" s="118">
        <v>514556</v>
      </c>
      <c r="R37" s="118">
        <v>480652</v>
      </c>
      <c r="S37" s="114">
        <v>-6.5889815685756261</v>
      </c>
      <c r="T37" s="103">
        <v>4278922</v>
      </c>
      <c r="U37" s="103">
        <v>5416302</v>
      </c>
      <c r="V37" s="114">
        <v>26.580993998020997</v>
      </c>
      <c r="W37" s="115">
        <v>9.2382339289575413</v>
      </c>
      <c r="X37" s="15">
        <v>10856.999196427001</v>
      </c>
      <c r="Y37" s="15">
        <v>12621.58216955</v>
      </c>
      <c r="Z37" s="114">
        <v>16.25295296792245</v>
      </c>
      <c r="AA37" s="15">
        <v>82499.94033121501</v>
      </c>
      <c r="AB37" s="15">
        <v>207101.15072928506</v>
      </c>
      <c r="AC37" s="114">
        <v>151.03187941449389</v>
      </c>
      <c r="AD37" s="115">
        <v>11.693801175661735</v>
      </c>
    </row>
    <row r="38" spans="1:30">
      <c r="A38" s="5"/>
      <c r="B38" s="108"/>
      <c r="C38" s="15"/>
      <c r="D38" s="15"/>
      <c r="E38" s="114"/>
      <c r="F38" s="15"/>
      <c r="G38" s="15"/>
      <c r="H38" s="114"/>
      <c r="I38" s="115"/>
      <c r="J38" s="103"/>
      <c r="K38" s="103"/>
      <c r="L38" s="114"/>
      <c r="M38" s="103"/>
      <c r="N38" s="103"/>
      <c r="O38" s="114"/>
      <c r="P38" s="115"/>
      <c r="Q38" s="118"/>
      <c r="R38" s="118"/>
      <c r="S38" s="114"/>
      <c r="T38" s="103"/>
      <c r="U38" s="103"/>
      <c r="V38" s="114"/>
      <c r="W38" s="115"/>
      <c r="X38" s="15"/>
      <c r="Y38" s="15"/>
      <c r="Z38" s="114"/>
      <c r="AA38" s="15"/>
      <c r="AB38" s="15"/>
      <c r="AC38" s="114"/>
      <c r="AD38" s="115"/>
    </row>
    <row r="39" spans="1:30" s="24" customFormat="1" ht="15">
      <c r="A39" s="16">
        <v>6</v>
      </c>
      <c r="B39" s="107" t="s">
        <v>14</v>
      </c>
      <c r="C39" s="12">
        <v>73.024149825936533</v>
      </c>
      <c r="D39" s="12">
        <v>76.885072145488891</v>
      </c>
      <c r="E39" s="110">
        <v>5.2871855800518279</v>
      </c>
      <c r="F39" s="12">
        <v>575.76511929574963</v>
      </c>
      <c r="G39" s="12">
        <v>694.8396180009745</v>
      </c>
      <c r="H39" s="110">
        <v>20.681089339151271</v>
      </c>
      <c r="I39" s="111">
        <v>0.30584225035581436</v>
      </c>
      <c r="J39" s="22">
        <v>9688</v>
      </c>
      <c r="K39" s="22">
        <v>10404</v>
      </c>
      <c r="L39" s="110">
        <v>7.3905862923203962</v>
      </c>
      <c r="M39" s="22">
        <v>85985</v>
      </c>
      <c r="N39" s="22">
        <v>89858</v>
      </c>
      <c r="O39" s="110">
        <v>4.5042740012792928</v>
      </c>
      <c r="P39" s="111">
        <v>0.44004953189460472</v>
      </c>
      <c r="Q39" s="22">
        <v>144214</v>
      </c>
      <c r="R39" s="22">
        <v>15145</v>
      </c>
      <c r="S39" s="110">
        <v>-89.498245662695723</v>
      </c>
      <c r="T39" s="22">
        <v>1695845</v>
      </c>
      <c r="U39" s="22">
        <v>302104</v>
      </c>
      <c r="V39" s="110">
        <v>-82.185636069334166</v>
      </c>
      <c r="W39" s="111">
        <v>0.18942402309615719</v>
      </c>
      <c r="X39" s="12">
        <v>4529.1041273000001</v>
      </c>
      <c r="Y39" s="12">
        <v>2915.1243123210006</v>
      </c>
      <c r="Z39" s="110">
        <v>-35.635740968074508</v>
      </c>
      <c r="AA39" s="12">
        <v>47183.391083658003</v>
      </c>
      <c r="AB39" s="12">
        <v>25848.460388385996</v>
      </c>
      <c r="AC39" s="110">
        <v>-45.217035497606219</v>
      </c>
      <c r="AD39" s="111">
        <v>0.56142707740764008</v>
      </c>
    </row>
    <row r="40" spans="1:30">
      <c r="A40" s="5"/>
      <c r="B40" s="108" t="s">
        <v>3</v>
      </c>
      <c r="C40" s="15">
        <v>4.7003290149999826</v>
      </c>
      <c r="D40" s="15">
        <v>4.5385655720000031</v>
      </c>
      <c r="E40" s="114">
        <v>-3.4415344645821575</v>
      </c>
      <c r="F40" s="15">
        <v>77.325242065999987</v>
      </c>
      <c r="G40" s="15">
        <v>45.203773095000003</v>
      </c>
      <c r="H40" s="114">
        <v>-41.540728632421363</v>
      </c>
      <c r="I40" s="115">
        <v>0.1424801458910932</v>
      </c>
      <c r="J40" s="103">
        <v>35</v>
      </c>
      <c r="K40" s="103">
        <v>32</v>
      </c>
      <c r="L40" s="114">
        <v>-8.5714285714285712</v>
      </c>
      <c r="M40" s="103">
        <v>2768</v>
      </c>
      <c r="N40" s="103">
        <v>361</v>
      </c>
      <c r="O40" s="114">
        <v>-86.95809248554913</v>
      </c>
      <c r="P40" s="115">
        <v>3.8218569990270679E-2</v>
      </c>
      <c r="Q40" s="119">
        <v>0</v>
      </c>
      <c r="R40" s="119">
        <v>0</v>
      </c>
      <c r="S40" s="106" t="s">
        <v>57</v>
      </c>
      <c r="T40" s="103">
        <v>0</v>
      </c>
      <c r="U40" s="103">
        <v>0</v>
      </c>
      <c r="V40" s="106" t="s">
        <v>57</v>
      </c>
      <c r="W40" s="106" t="s">
        <v>57</v>
      </c>
      <c r="X40" s="15">
        <v>32.358919100000023</v>
      </c>
      <c r="Y40" s="15">
        <v>12.725020499999992</v>
      </c>
      <c r="Z40" s="114">
        <v>-60.675384549541448</v>
      </c>
      <c r="AA40" s="15">
        <v>539.16595810000001</v>
      </c>
      <c r="AB40" s="15">
        <v>110.20369909999999</v>
      </c>
      <c r="AC40" s="114">
        <v>-79.560338065787093</v>
      </c>
      <c r="AD40" s="115">
        <v>0.32283787790992574</v>
      </c>
    </row>
    <row r="41" spans="1:30">
      <c r="A41" s="5"/>
      <c r="B41" s="108" t="s">
        <v>4</v>
      </c>
      <c r="C41" s="15">
        <v>54.901239052936972</v>
      </c>
      <c r="D41" s="15">
        <v>56.389524892488865</v>
      </c>
      <c r="E41" s="114">
        <v>2.7108419868572633</v>
      </c>
      <c r="F41" s="15">
        <v>399.5639510387029</v>
      </c>
      <c r="G41" s="15">
        <v>516.61168366497441</v>
      </c>
      <c r="H41" s="114">
        <v>29.293867057324686</v>
      </c>
      <c r="I41" s="115">
        <v>0.83192040466436024</v>
      </c>
      <c r="J41" s="103">
        <v>9654</v>
      </c>
      <c r="K41" s="103">
        <v>10368</v>
      </c>
      <c r="L41" s="114">
        <v>7.3958980733374773</v>
      </c>
      <c r="M41" s="103">
        <v>83203</v>
      </c>
      <c r="N41" s="103">
        <v>89479</v>
      </c>
      <c r="O41" s="114">
        <v>7.5429972476953964</v>
      </c>
      <c r="P41" s="115">
        <v>0.46021417376745782</v>
      </c>
      <c r="Q41" s="119">
        <v>0</v>
      </c>
      <c r="R41" s="119">
        <v>0</v>
      </c>
      <c r="S41" s="106" t="s">
        <v>57</v>
      </c>
      <c r="T41" s="103">
        <v>0</v>
      </c>
      <c r="U41" s="103">
        <v>0</v>
      </c>
      <c r="V41" s="106" t="s">
        <v>57</v>
      </c>
      <c r="W41" s="106" t="s">
        <v>57</v>
      </c>
      <c r="X41" s="15">
        <v>1060.4164629999998</v>
      </c>
      <c r="Y41" s="15">
        <v>2176.3773536000008</v>
      </c>
      <c r="Z41" s="114">
        <v>105.23798239069788</v>
      </c>
      <c r="AA41" s="15">
        <v>9212.8040268999994</v>
      </c>
      <c r="AB41" s="15">
        <v>15212.730940900001</v>
      </c>
      <c r="AC41" s="114">
        <v>65.125958356230299</v>
      </c>
      <c r="AD41" s="115">
        <v>0.97081946391484941</v>
      </c>
    </row>
    <row r="42" spans="1:30" ht="14.25" customHeight="1">
      <c r="A42" s="5"/>
      <c r="B42" s="108" t="s">
        <v>5</v>
      </c>
      <c r="C42" s="15">
        <v>13.233036516000011</v>
      </c>
      <c r="D42" s="15">
        <v>14.371613193000021</v>
      </c>
      <c r="E42" s="114">
        <v>8.6040469670234927</v>
      </c>
      <c r="F42" s="15">
        <v>96.37899109205199</v>
      </c>
      <c r="G42" s="15">
        <v>128.70696310099996</v>
      </c>
      <c r="H42" s="114">
        <v>33.542550759917567</v>
      </c>
      <c r="I42" s="115">
        <v>0.10323683671183156</v>
      </c>
      <c r="J42" s="103">
        <v>-1</v>
      </c>
      <c r="K42" s="103">
        <v>3</v>
      </c>
      <c r="L42" s="114">
        <v>-400</v>
      </c>
      <c r="M42" s="103">
        <v>11</v>
      </c>
      <c r="N42" s="103">
        <v>14</v>
      </c>
      <c r="O42" s="114">
        <v>27.27272727272727</v>
      </c>
      <c r="P42" s="115">
        <v>1.059001512859304</v>
      </c>
      <c r="Q42" s="119">
        <v>5646</v>
      </c>
      <c r="R42" s="119">
        <v>4165</v>
      </c>
      <c r="S42" s="114">
        <v>-26.230959971661356</v>
      </c>
      <c r="T42" s="103">
        <v>84420</v>
      </c>
      <c r="U42" s="103">
        <v>55730</v>
      </c>
      <c r="V42" s="114">
        <v>-33.984837716180998</v>
      </c>
      <c r="W42" s="115">
        <v>5.7108321327998729E-2</v>
      </c>
      <c r="X42" s="15">
        <v>677.18874519999997</v>
      </c>
      <c r="Y42" s="15">
        <v>661.50643822099994</v>
      </c>
      <c r="Z42" s="114">
        <v>-2.3157955725280757</v>
      </c>
      <c r="AA42" s="15">
        <v>5330.4410986580024</v>
      </c>
      <c r="AB42" s="15">
        <v>6442.667548385999</v>
      </c>
      <c r="AC42" s="114">
        <v>20.865561201079814</v>
      </c>
      <c r="AD42" s="115">
        <v>0.62115015023241993</v>
      </c>
    </row>
    <row r="43" spans="1:30">
      <c r="A43" s="5"/>
      <c r="B43" s="108" t="s">
        <v>6</v>
      </c>
      <c r="C43" s="15">
        <v>0</v>
      </c>
      <c r="D43" s="15">
        <v>0</v>
      </c>
      <c r="E43" s="106" t="s">
        <v>57</v>
      </c>
      <c r="F43" s="15">
        <v>0</v>
      </c>
      <c r="G43" s="15">
        <v>0</v>
      </c>
      <c r="H43" s="106" t="s">
        <v>57</v>
      </c>
      <c r="I43" s="115">
        <v>0</v>
      </c>
      <c r="J43" s="103">
        <v>0</v>
      </c>
      <c r="K43" s="103">
        <v>0</v>
      </c>
      <c r="L43" s="106" t="s">
        <v>57</v>
      </c>
      <c r="M43" s="103">
        <v>0</v>
      </c>
      <c r="N43" s="103">
        <v>0</v>
      </c>
      <c r="O43" s="106" t="s">
        <v>57</v>
      </c>
      <c r="P43" s="115">
        <v>0</v>
      </c>
      <c r="Q43" s="121">
        <v>0</v>
      </c>
      <c r="R43" s="121">
        <v>0</v>
      </c>
      <c r="S43" s="106" t="s">
        <v>57</v>
      </c>
      <c r="T43" s="103">
        <v>0</v>
      </c>
      <c r="U43" s="103">
        <v>0</v>
      </c>
      <c r="V43" s="106" t="s">
        <v>57</v>
      </c>
      <c r="W43" s="115">
        <v>0</v>
      </c>
      <c r="X43" s="15">
        <v>0</v>
      </c>
      <c r="Y43" s="15">
        <v>0</v>
      </c>
      <c r="Z43" s="106" t="s">
        <v>57</v>
      </c>
      <c r="AA43" s="15">
        <v>0</v>
      </c>
      <c r="AB43" s="15">
        <v>0</v>
      </c>
      <c r="AC43" s="106" t="s">
        <v>57</v>
      </c>
      <c r="AD43" s="115">
        <v>0</v>
      </c>
    </row>
    <row r="44" spans="1:30">
      <c r="A44" s="5"/>
      <c r="B44" s="108" t="s">
        <v>25</v>
      </c>
      <c r="C44" s="15">
        <v>0.18954524199956868</v>
      </c>
      <c r="D44" s="15">
        <v>1.5853684880000025</v>
      </c>
      <c r="E44" s="114">
        <v>736.40637521442511</v>
      </c>
      <c r="F44" s="15">
        <v>2.4969350989947561</v>
      </c>
      <c r="G44" s="15">
        <v>4.3171981400002046</v>
      </c>
      <c r="H44" s="114">
        <v>72.899894023607999</v>
      </c>
      <c r="I44" s="115">
        <v>6.8672501906832523E-2</v>
      </c>
      <c r="J44" s="103">
        <v>0</v>
      </c>
      <c r="K44" s="103">
        <v>1</v>
      </c>
      <c r="L44" s="106" t="s">
        <v>57</v>
      </c>
      <c r="M44" s="103">
        <v>3</v>
      </c>
      <c r="N44" s="103">
        <v>4</v>
      </c>
      <c r="O44" s="114">
        <v>33.333333333333329</v>
      </c>
      <c r="P44" s="115">
        <v>1.5741833923652106E-2</v>
      </c>
      <c r="Q44" s="119">
        <v>138568</v>
      </c>
      <c r="R44" s="119">
        <v>10980</v>
      </c>
      <c r="S44" s="114">
        <v>-92.076092604353093</v>
      </c>
      <c r="T44" s="103">
        <v>1611425</v>
      </c>
      <c r="U44" s="103">
        <v>246374</v>
      </c>
      <c r="V44" s="114">
        <v>-84.710799447693802</v>
      </c>
      <c r="W44" s="115">
        <v>0.42022410235119562</v>
      </c>
      <c r="X44" s="15">
        <v>2759.14</v>
      </c>
      <c r="Y44" s="15">
        <v>64.515500000000003</v>
      </c>
      <c r="Z44" s="114">
        <v>-97.661753299941296</v>
      </c>
      <c r="AA44" s="15">
        <v>32100.98</v>
      </c>
      <c r="AB44" s="15">
        <v>4082.8581999999997</v>
      </c>
      <c r="AC44" s="114">
        <v>-87.281203876018736</v>
      </c>
      <c r="AD44" s="115">
        <v>0.23053532948075942</v>
      </c>
    </row>
    <row r="45" spans="1:30">
      <c r="A45" s="5"/>
      <c r="B45" s="108"/>
      <c r="C45" s="15"/>
      <c r="D45" s="15"/>
      <c r="E45" s="114"/>
      <c r="F45" s="15"/>
      <c r="G45" s="15"/>
      <c r="H45" s="114"/>
      <c r="I45" s="115"/>
      <c r="J45" s="103"/>
      <c r="K45" s="103"/>
      <c r="L45" s="114"/>
      <c r="M45" s="103"/>
      <c r="N45" s="103"/>
      <c r="O45" s="114"/>
      <c r="P45" s="115"/>
      <c r="Q45" s="119"/>
      <c r="R45" s="119"/>
      <c r="S45" s="114"/>
      <c r="T45" s="103"/>
      <c r="U45" s="103"/>
      <c r="V45" s="114"/>
      <c r="W45" s="115"/>
      <c r="X45" s="15"/>
      <c r="Y45" s="15"/>
      <c r="Z45" s="114"/>
      <c r="AA45" s="15"/>
      <c r="AB45" s="15"/>
      <c r="AC45" s="114"/>
      <c r="AD45" s="115"/>
    </row>
    <row r="46" spans="1:30" s="24" customFormat="1" ht="15">
      <c r="A46" s="16">
        <v>7</v>
      </c>
      <c r="B46" s="107" t="s">
        <v>18</v>
      </c>
      <c r="C46" s="12">
        <v>163.50676776500026</v>
      </c>
      <c r="D46" s="12">
        <v>228.10848510400012</v>
      </c>
      <c r="E46" s="110">
        <v>39.510118279537231</v>
      </c>
      <c r="F46" s="12">
        <v>1743.7054553251853</v>
      </c>
      <c r="G46" s="12">
        <v>2149.0221058719912</v>
      </c>
      <c r="H46" s="110">
        <v>23.24455941277181</v>
      </c>
      <c r="I46" s="111">
        <v>0.94591865503466321</v>
      </c>
      <c r="J46" s="22">
        <v>14554</v>
      </c>
      <c r="K46" s="22">
        <v>14552</v>
      </c>
      <c r="L46" s="110">
        <v>-1.374192661811186E-2</v>
      </c>
      <c r="M46" s="22">
        <v>133332</v>
      </c>
      <c r="N46" s="22">
        <v>129332</v>
      </c>
      <c r="O46" s="110">
        <v>-3.0000300003000033</v>
      </c>
      <c r="P46" s="111">
        <v>0.63336025795135675</v>
      </c>
      <c r="Q46" s="22">
        <v>173497</v>
      </c>
      <c r="R46" s="22">
        <v>116664</v>
      </c>
      <c r="S46" s="110">
        <v>-32.757338743609395</v>
      </c>
      <c r="T46" s="22">
        <v>4538656</v>
      </c>
      <c r="U46" s="22">
        <v>3949626</v>
      </c>
      <c r="V46" s="110">
        <v>-12.978071041295044</v>
      </c>
      <c r="W46" s="111">
        <v>2.4764784532650443</v>
      </c>
      <c r="X46" s="12">
        <v>7743.0635373619989</v>
      </c>
      <c r="Y46" s="12">
        <v>26591.233534633993</v>
      </c>
      <c r="Z46" s="110">
        <v>243.42006114666881</v>
      </c>
      <c r="AA46" s="12">
        <v>139886.01899354593</v>
      </c>
      <c r="AB46" s="12">
        <v>130418.54273077901</v>
      </c>
      <c r="AC46" s="110">
        <v>-6.7679932068148538</v>
      </c>
      <c r="AD46" s="111">
        <v>2.8326832695228332</v>
      </c>
    </row>
    <row r="47" spans="1:30">
      <c r="A47" s="5"/>
      <c r="B47" s="108" t="s">
        <v>3</v>
      </c>
      <c r="C47" s="15">
        <v>42.252046568999994</v>
      </c>
      <c r="D47" s="15">
        <v>34.543061023999996</v>
      </c>
      <c r="E47" s="114">
        <v>-18.245235842980495</v>
      </c>
      <c r="F47" s="15">
        <v>362.79139523799876</v>
      </c>
      <c r="G47" s="15">
        <v>325.81749289999931</v>
      </c>
      <c r="H47" s="114">
        <v>-10.191504766463327</v>
      </c>
      <c r="I47" s="115">
        <v>1.0269612632711169</v>
      </c>
      <c r="J47" s="103">
        <v>245</v>
      </c>
      <c r="K47" s="103">
        <v>214</v>
      </c>
      <c r="L47" s="114">
        <v>-12.653061224489795</v>
      </c>
      <c r="M47" s="103">
        <v>3132</v>
      </c>
      <c r="N47" s="103">
        <v>2714</v>
      </c>
      <c r="O47" s="114">
        <v>-13.346104725415071</v>
      </c>
      <c r="P47" s="115">
        <v>0.28732742092408481</v>
      </c>
      <c r="Q47" s="119">
        <v>0</v>
      </c>
      <c r="R47" s="119">
        <v>0</v>
      </c>
      <c r="S47" s="106" t="s">
        <v>57</v>
      </c>
      <c r="T47" s="103">
        <v>0</v>
      </c>
      <c r="U47" s="103">
        <v>0</v>
      </c>
      <c r="V47" s="106" t="s">
        <v>57</v>
      </c>
      <c r="W47" s="106" t="s">
        <v>57</v>
      </c>
      <c r="X47" s="15">
        <v>44.904882361999604</v>
      </c>
      <c r="Y47" s="15">
        <v>37.22502666399955</v>
      </c>
      <c r="Z47" s="114">
        <v>-17.102495973798764</v>
      </c>
      <c r="AA47" s="15">
        <v>395.94174504599869</v>
      </c>
      <c r="AB47" s="15">
        <v>356.61753851899897</v>
      </c>
      <c r="AC47" s="114">
        <v>-9.9318162378738855</v>
      </c>
      <c r="AD47" s="115">
        <v>1.044698592707537</v>
      </c>
    </row>
    <row r="48" spans="1:30">
      <c r="A48" s="5"/>
      <c r="B48" s="108" t="s">
        <v>4</v>
      </c>
      <c r="C48" s="15">
        <v>104.25290314500027</v>
      </c>
      <c r="D48" s="15">
        <v>119.71253431400008</v>
      </c>
      <c r="E48" s="114">
        <v>14.828969460445393</v>
      </c>
      <c r="F48" s="15">
        <v>640.46938728400016</v>
      </c>
      <c r="G48" s="15">
        <v>930.53443548099165</v>
      </c>
      <c r="H48" s="114">
        <v>45.289447701326182</v>
      </c>
      <c r="I48" s="115">
        <v>1.4984767255505909</v>
      </c>
      <c r="J48" s="103">
        <v>14302</v>
      </c>
      <c r="K48" s="103">
        <v>14320</v>
      </c>
      <c r="L48" s="114">
        <v>0.12585652356313801</v>
      </c>
      <c r="M48" s="103">
        <v>130131</v>
      </c>
      <c r="N48" s="103">
        <v>126549</v>
      </c>
      <c r="O48" s="114">
        <v>-2.7526108306245245</v>
      </c>
      <c r="P48" s="115">
        <v>0.65087499274799687</v>
      </c>
      <c r="Q48" s="121">
        <v>0</v>
      </c>
      <c r="R48" s="121">
        <v>0</v>
      </c>
      <c r="S48" s="106" t="s">
        <v>57</v>
      </c>
      <c r="T48" s="103">
        <v>0</v>
      </c>
      <c r="U48" s="103">
        <v>0</v>
      </c>
      <c r="V48" s="106" t="s">
        <v>57</v>
      </c>
      <c r="W48" s="106" t="s">
        <v>57</v>
      </c>
      <c r="X48" s="15">
        <v>1493.4243906000002</v>
      </c>
      <c r="Y48" s="15">
        <v>1380.3796700699982</v>
      </c>
      <c r="Z48" s="114">
        <v>-7.5694974075376527</v>
      </c>
      <c r="AA48" s="15">
        <v>18562.413911799998</v>
      </c>
      <c r="AB48" s="15">
        <v>12383.089046159999</v>
      </c>
      <c r="AC48" s="114">
        <v>-33.289446593537306</v>
      </c>
      <c r="AD48" s="115">
        <v>0.79024232507011494</v>
      </c>
    </row>
    <row r="49" spans="1:30">
      <c r="A49" s="5"/>
      <c r="B49" s="108" t="s">
        <v>5</v>
      </c>
      <c r="C49" s="15">
        <v>12.639586595000003</v>
      </c>
      <c r="D49" s="15">
        <v>30.480748887000015</v>
      </c>
      <c r="E49" s="114">
        <v>141.15305241911679</v>
      </c>
      <c r="F49" s="15">
        <v>599.83989689225416</v>
      </c>
      <c r="G49" s="15">
        <v>740.0286981170002</v>
      </c>
      <c r="H49" s="114">
        <v>23.371036496748292</v>
      </c>
      <c r="I49" s="115">
        <v>0.59358266273148119</v>
      </c>
      <c r="J49" s="103">
        <v>0</v>
      </c>
      <c r="K49" s="103">
        <v>3</v>
      </c>
      <c r="L49" s="106" t="s">
        <v>57</v>
      </c>
      <c r="M49" s="103">
        <v>9</v>
      </c>
      <c r="N49" s="103">
        <v>6</v>
      </c>
      <c r="O49" s="114">
        <v>-33.333333333333329</v>
      </c>
      <c r="P49" s="115">
        <v>0.45385779122541603</v>
      </c>
      <c r="Q49" s="122">
        <v>2723</v>
      </c>
      <c r="R49" s="122">
        <v>5310</v>
      </c>
      <c r="S49" s="114">
        <v>95.005508630187293</v>
      </c>
      <c r="T49" s="103">
        <v>29312</v>
      </c>
      <c r="U49" s="103">
        <v>76647</v>
      </c>
      <c r="V49" s="114">
        <v>161.48676310043669</v>
      </c>
      <c r="W49" s="115">
        <v>7.8542643187280076E-2</v>
      </c>
      <c r="X49" s="15">
        <v>608.82388570000001</v>
      </c>
      <c r="Y49" s="15">
        <v>1188.4371721</v>
      </c>
      <c r="Z49" s="114">
        <v>95.20212659422603</v>
      </c>
      <c r="AA49" s="15">
        <v>3788.2710553000006</v>
      </c>
      <c r="AB49" s="15">
        <v>8712.9616235000012</v>
      </c>
      <c r="AC49" s="114">
        <v>129.9983685515345</v>
      </c>
      <c r="AD49" s="115">
        <v>0.84003363215010995</v>
      </c>
    </row>
    <row r="50" spans="1:30">
      <c r="A50" s="5"/>
      <c r="B50" s="108" t="s">
        <v>6</v>
      </c>
      <c r="C50" s="117">
        <v>0.416684587</v>
      </c>
      <c r="D50" s="117">
        <v>9.1062019999999994E-2</v>
      </c>
      <c r="E50" s="114">
        <v>-78.146055111944918</v>
      </c>
      <c r="F50" s="13">
        <v>2.8215035909322022</v>
      </c>
      <c r="G50" s="13">
        <v>1.4740169080000001</v>
      </c>
      <c r="H50" s="114">
        <v>-47.75775183355352</v>
      </c>
      <c r="I50" s="115">
        <v>6.1273440158408521E-2</v>
      </c>
      <c r="J50" s="118">
        <v>0</v>
      </c>
      <c r="K50" s="118">
        <v>2</v>
      </c>
      <c r="L50" s="106" t="s">
        <v>57</v>
      </c>
      <c r="M50" s="118">
        <v>2</v>
      </c>
      <c r="N50" s="118">
        <v>2</v>
      </c>
      <c r="O50" s="114">
        <v>0</v>
      </c>
      <c r="P50" s="115">
        <v>3.4656038814763472E-2</v>
      </c>
      <c r="Q50" s="119">
        <v>548</v>
      </c>
      <c r="R50" s="119">
        <v>72</v>
      </c>
      <c r="S50" s="114">
        <v>-86.861313868613138</v>
      </c>
      <c r="T50" s="118">
        <v>3614</v>
      </c>
      <c r="U50" s="118">
        <v>1399</v>
      </c>
      <c r="V50" s="114">
        <v>-61.289429994465962</v>
      </c>
      <c r="W50" s="115">
        <v>4.2784091412997376E-2</v>
      </c>
      <c r="X50" s="117">
        <v>122.9827966</v>
      </c>
      <c r="Y50" s="117">
        <v>22.836736700000003</v>
      </c>
      <c r="Z50" s="114">
        <v>-81.430950237474107</v>
      </c>
      <c r="AA50" s="13">
        <v>806.04258149999998</v>
      </c>
      <c r="AB50" s="13">
        <v>387.60592199999985</v>
      </c>
      <c r="AC50" s="114">
        <v>-51.912475730663388</v>
      </c>
      <c r="AD50" s="115">
        <v>0.19909960888918418</v>
      </c>
    </row>
    <row r="51" spans="1:30">
      <c r="A51" s="5"/>
      <c r="B51" s="108" t="s">
        <v>25</v>
      </c>
      <c r="C51" s="15">
        <v>3.9455468689999997</v>
      </c>
      <c r="D51" s="15">
        <v>43.281078859000012</v>
      </c>
      <c r="E51" s="114">
        <v>996.96020085473265</v>
      </c>
      <c r="F51" s="15">
        <v>137.78327231999995</v>
      </c>
      <c r="G51" s="15">
        <v>151.16746246599993</v>
      </c>
      <c r="H51" s="114">
        <v>9.7139441679940397</v>
      </c>
      <c r="I51" s="115">
        <v>2.4045798959894213</v>
      </c>
      <c r="J51" s="103">
        <v>7</v>
      </c>
      <c r="K51" s="103">
        <v>13</v>
      </c>
      <c r="L51" s="114">
        <v>85.714285714285708</v>
      </c>
      <c r="M51" s="103">
        <v>58</v>
      </c>
      <c r="N51" s="103">
        <v>61</v>
      </c>
      <c r="O51" s="114">
        <v>5.1724137931034484</v>
      </c>
      <c r="P51" s="115">
        <v>0.24006296733569463</v>
      </c>
      <c r="Q51" s="118">
        <v>170226</v>
      </c>
      <c r="R51" s="118">
        <v>111282</v>
      </c>
      <c r="S51" s="114">
        <v>-34.626907757921821</v>
      </c>
      <c r="T51" s="103">
        <v>4505730</v>
      </c>
      <c r="U51" s="103">
        <v>3871580</v>
      </c>
      <c r="V51" s="114">
        <v>-14.074300945684717</v>
      </c>
      <c r="W51" s="115">
        <v>6.6035021154052052</v>
      </c>
      <c r="X51" s="15">
        <v>5472.9275821000001</v>
      </c>
      <c r="Y51" s="15">
        <v>23962.354929099994</v>
      </c>
      <c r="Z51" s="114">
        <v>337.83431389577186</v>
      </c>
      <c r="AA51" s="15">
        <v>116333.34969989995</v>
      </c>
      <c r="AB51" s="15">
        <v>108578.26860060001</v>
      </c>
      <c r="AC51" s="114">
        <v>-6.6662578867585056</v>
      </c>
      <c r="AD51" s="115">
        <v>6.1307852734855501</v>
      </c>
    </row>
    <row r="52" spans="1:30">
      <c r="A52" s="5"/>
      <c r="B52" s="25"/>
      <c r="C52" s="15"/>
      <c r="D52" s="11"/>
      <c r="E52" s="114"/>
      <c r="F52" s="15"/>
      <c r="G52" s="11"/>
      <c r="H52" s="114"/>
      <c r="I52" s="115"/>
      <c r="J52" s="103"/>
      <c r="K52" s="103"/>
      <c r="L52" s="114"/>
      <c r="M52" s="103"/>
      <c r="N52" s="103"/>
      <c r="O52" s="114"/>
      <c r="P52" s="115"/>
      <c r="Q52" s="103"/>
      <c r="R52" s="103"/>
      <c r="S52" s="114"/>
      <c r="T52" s="103"/>
      <c r="U52" s="103"/>
      <c r="V52" s="114"/>
      <c r="W52" s="115"/>
      <c r="X52" s="15"/>
      <c r="Y52" s="15"/>
      <c r="Z52" s="114"/>
      <c r="AA52" s="15"/>
      <c r="AB52" s="15"/>
      <c r="AC52" s="114"/>
      <c r="AD52" s="115"/>
    </row>
    <row r="53" spans="1:30" s="24" customFormat="1" ht="15">
      <c r="A53" s="16">
        <v>8</v>
      </c>
      <c r="B53" s="107" t="s">
        <v>59</v>
      </c>
      <c r="C53" s="12">
        <v>40.26970941399977</v>
      </c>
      <c r="D53" s="12">
        <v>36.941028626999739</v>
      </c>
      <c r="E53" s="110">
        <v>-8.2659667413512921</v>
      </c>
      <c r="F53" s="12">
        <v>304.71015116399582</v>
      </c>
      <c r="G53" s="12">
        <v>328.77836909495068</v>
      </c>
      <c r="H53" s="110">
        <v>7.8987253424324804</v>
      </c>
      <c r="I53" s="111">
        <v>0.1447158648805964</v>
      </c>
      <c r="J53" s="22">
        <v>7626</v>
      </c>
      <c r="K53" s="22">
        <v>5640</v>
      </c>
      <c r="L53" s="110">
        <v>-26.042486231313926</v>
      </c>
      <c r="M53" s="22">
        <v>59487</v>
      </c>
      <c r="N53" s="22">
        <v>45326</v>
      </c>
      <c r="O53" s="110">
        <v>-23.805201136382738</v>
      </c>
      <c r="P53" s="111">
        <v>0.22196894080276497</v>
      </c>
      <c r="Q53" s="22">
        <v>38382</v>
      </c>
      <c r="R53" s="22">
        <v>19791</v>
      </c>
      <c r="S53" s="110">
        <v>-48.436767234641238</v>
      </c>
      <c r="T53" s="22">
        <v>192237</v>
      </c>
      <c r="U53" s="22">
        <v>282269</v>
      </c>
      <c r="V53" s="110">
        <v>46.833856125511737</v>
      </c>
      <c r="W53" s="111">
        <v>0.17698716195525113</v>
      </c>
      <c r="X53" s="12">
        <v>2443.8123155593366</v>
      </c>
      <c r="Y53" s="12">
        <v>1152.6127906707743</v>
      </c>
      <c r="Z53" s="110">
        <v>-52.835461899742256</v>
      </c>
      <c r="AA53" s="12">
        <v>17257.331968709626</v>
      </c>
      <c r="AB53" s="12">
        <v>12651.532326985684</v>
      </c>
      <c r="AC53" s="110">
        <v>-26.688943864990328</v>
      </c>
      <c r="AD53" s="111">
        <v>0.27479055666538926</v>
      </c>
    </row>
    <row r="54" spans="1:30">
      <c r="A54" s="5"/>
      <c r="B54" s="108" t="s">
        <v>3</v>
      </c>
      <c r="C54" s="15">
        <v>1.4023011999999639</v>
      </c>
      <c r="D54" s="15">
        <v>4.5510642499999996</v>
      </c>
      <c r="E54" s="114">
        <v>224.54256261066573</v>
      </c>
      <c r="F54" s="15">
        <v>5.6684687439999992</v>
      </c>
      <c r="G54" s="15">
        <v>21.918395050000026</v>
      </c>
      <c r="H54" s="114">
        <v>286.67223971553807</v>
      </c>
      <c r="I54" s="115">
        <v>6.9085740207116636E-2</v>
      </c>
      <c r="J54" s="103">
        <v>2000</v>
      </c>
      <c r="K54" s="103">
        <v>1002</v>
      </c>
      <c r="L54" s="114">
        <v>-49.9</v>
      </c>
      <c r="M54" s="103">
        <v>2408</v>
      </c>
      <c r="N54" s="103">
        <v>1579</v>
      </c>
      <c r="O54" s="114">
        <v>-34.426910299003325</v>
      </c>
      <c r="P54" s="115">
        <v>0.16716654297683489</v>
      </c>
      <c r="Q54" s="118">
        <v>0</v>
      </c>
      <c r="R54" s="118">
        <v>0</v>
      </c>
      <c r="S54" s="106" t="s">
        <v>57</v>
      </c>
      <c r="T54" s="103">
        <v>0</v>
      </c>
      <c r="U54" s="103">
        <v>0</v>
      </c>
      <c r="V54" s="106" t="s">
        <v>57</v>
      </c>
      <c r="W54" s="106" t="s">
        <v>57</v>
      </c>
      <c r="X54" s="15">
        <v>15.190439399999546</v>
      </c>
      <c r="Y54" s="15">
        <v>5.3464464999999954</v>
      </c>
      <c r="Z54" s="114">
        <v>-64.803871966994222</v>
      </c>
      <c r="AA54" s="15">
        <v>103.0023026999996</v>
      </c>
      <c r="AB54" s="15">
        <v>31.629660599999852</v>
      </c>
      <c r="AC54" s="114">
        <v>-69.292278161855137</v>
      </c>
      <c r="AD54" s="115">
        <v>9.2657983266508537E-2</v>
      </c>
    </row>
    <row r="55" spans="1:30">
      <c r="A55" s="5"/>
      <c r="B55" s="108" t="s">
        <v>4</v>
      </c>
      <c r="C55" s="15">
        <v>34.734168394999905</v>
      </c>
      <c r="D55" s="15">
        <v>30.437093051999767</v>
      </c>
      <c r="E55" s="114">
        <v>-12.371320637746191</v>
      </c>
      <c r="F55" s="15">
        <v>281.26860268899941</v>
      </c>
      <c r="G55" s="15">
        <v>283.97286763299877</v>
      </c>
      <c r="H55" s="114">
        <v>0.96145283126019099</v>
      </c>
      <c r="I55" s="115">
        <v>0.45729283797644027</v>
      </c>
      <c r="J55" s="103">
        <v>5622</v>
      </c>
      <c r="K55" s="103">
        <v>4638</v>
      </c>
      <c r="L55" s="114">
        <v>-17.502668089647813</v>
      </c>
      <c r="M55" s="103">
        <v>57051</v>
      </c>
      <c r="N55" s="103">
        <v>43741</v>
      </c>
      <c r="O55" s="114">
        <v>-23.330002979790013</v>
      </c>
      <c r="P55" s="115">
        <v>0.224971537173665</v>
      </c>
      <c r="Q55" s="122">
        <v>0</v>
      </c>
      <c r="R55" s="122">
        <v>0</v>
      </c>
      <c r="S55" s="106" t="s">
        <v>57</v>
      </c>
      <c r="T55" s="103">
        <v>0</v>
      </c>
      <c r="U55" s="103">
        <v>0</v>
      </c>
      <c r="V55" s="106" t="s">
        <v>57</v>
      </c>
      <c r="W55" s="106" t="s">
        <v>57</v>
      </c>
      <c r="X55" s="15">
        <v>843.70475760000056</v>
      </c>
      <c r="Y55" s="15">
        <v>947.56790608599908</v>
      </c>
      <c r="Z55" s="114">
        <v>12.310366576745075</v>
      </c>
      <c r="AA55" s="15">
        <v>9750.7151666820209</v>
      </c>
      <c r="AB55" s="15">
        <v>9298.3866209860626</v>
      </c>
      <c r="AC55" s="114">
        <v>-4.638926868067637</v>
      </c>
      <c r="AD55" s="115">
        <v>0.59338817926432397</v>
      </c>
    </row>
    <row r="56" spans="1:30">
      <c r="A56" s="5"/>
      <c r="B56" s="108" t="s">
        <v>5</v>
      </c>
      <c r="C56" s="15">
        <v>2.0266390089999033</v>
      </c>
      <c r="D56" s="15">
        <v>1.9218052939999746</v>
      </c>
      <c r="E56" s="114">
        <v>-5.1727867930293927</v>
      </c>
      <c r="F56" s="15">
        <v>10.39556649499638</v>
      </c>
      <c r="G56" s="15">
        <v>21.785521962951904</v>
      </c>
      <c r="H56" s="114">
        <v>109.56551019550271</v>
      </c>
      <c r="I56" s="115">
        <v>1.7474333317975804E-2</v>
      </c>
      <c r="J56" s="103">
        <v>0</v>
      </c>
      <c r="K56" s="103">
        <v>0</v>
      </c>
      <c r="L56" s="106" t="s">
        <v>57</v>
      </c>
      <c r="M56" s="103">
        <v>0</v>
      </c>
      <c r="N56" s="103">
        <v>0</v>
      </c>
      <c r="O56" s="106" t="s">
        <v>57</v>
      </c>
      <c r="P56" s="115">
        <v>0</v>
      </c>
      <c r="Q56" s="122">
        <v>32719</v>
      </c>
      <c r="R56" s="122">
        <v>19323</v>
      </c>
      <c r="S56" s="114">
        <v>-40.942571594486381</v>
      </c>
      <c r="T56" s="103">
        <v>135684</v>
      </c>
      <c r="U56" s="103">
        <v>255096</v>
      </c>
      <c r="V56" s="114">
        <v>88.007429026266919</v>
      </c>
      <c r="W56" s="115">
        <v>0.26140506616700454</v>
      </c>
      <c r="X56" s="15">
        <v>161.74673159997278</v>
      </c>
      <c r="Y56" s="15">
        <v>132.88754890000601</v>
      </c>
      <c r="Z56" s="114">
        <v>-17.842204546884101</v>
      </c>
      <c r="AA56" s="15">
        <v>779.63329830081432</v>
      </c>
      <c r="AB56" s="15">
        <v>1234.3810723983836</v>
      </c>
      <c r="AC56" s="114">
        <v>58.328418641004355</v>
      </c>
      <c r="AD56" s="115">
        <v>0.11900908789813193</v>
      </c>
    </row>
    <row r="57" spans="1:30">
      <c r="A57" s="5"/>
      <c r="B57" s="108" t="s">
        <v>6</v>
      </c>
      <c r="C57" s="15">
        <v>1.3216713999999998</v>
      </c>
      <c r="D57" s="15">
        <v>0</v>
      </c>
      <c r="E57" s="114">
        <v>-100</v>
      </c>
      <c r="F57" s="15">
        <v>2.7116652000000001</v>
      </c>
      <c r="G57" s="15">
        <v>0</v>
      </c>
      <c r="H57" s="114">
        <v>-100</v>
      </c>
      <c r="I57" s="115">
        <v>0</v>
      </c>
      <c r="J57" s="103">
        <v>0</v>
      </c>
      <c r="K57" s="103">
        <v>0</v>
      </c>
      <c r="L57" s="106" t="s">
        <v>57</v>
      </c>
      <c r="M57" s="103">
        <v>0</v>
      </c>
      <c r="N57" s="103">
        <v>0</v>
      </c>
      <c r="O57" s="106" t="s">
        <v>57</v>
      </c>
      <c r="P57" s="115">
        <v>0</v>
      </c>
      <c r="Q57" s="122">
        <v>0</v>
      </c>
      <c r="R57" s="122">
        <v>0</v>
      </c>
      <c r="S57" s="106" t="s">
        <v>57</v>
      </c>
      <c r="T57" s="103">
        <v>0</v>
      </c>
      <c r="U57" s="103">
        <v>0</v>
      </c>
      <c r="V57" s="106" t="s">
        <v>57</v>
      </c>
      <c r="W57" s="115">
        <v>0</v>
      </c>
      <c r="X57" s="15">
        <v>0</v>
      </c>
      <c r="Y57" s="15">
        <v>0</v>
      </c>
      <c r="Z57" s="106" t="s">
        <v>57</v>
      </c>
      <c r="AA57" s="15">
        <v>0</v>
      </c>
      <c r="AB57" s="15">
        <v>0</v>
      </c>
      <c r="AC57" s="106" t="s">
        <v>57</v>
      </c>
      <c r="AD57" s="115">
        <v>0</v>
      </c>
    </row>
    <row r="58" spans="1:30">
      <c r="A58" s="5"/>
      <c r="B58" s="108" t="s">
        <v>25</v>
      </c>
      <c r="C58" s="15">
        <v>0.78492941000000027</v>
      </c>
      <c r="D58" s="15">
        <v>3.1066031000000004E-2</v>
      </c>
      <c r="E58" s="114">
        <v>-96.042187921076874</v>
      </c>
      <c r="F58" s="15">
        <v>4.6658480360000025</v>
      </c>
      <c r="G58" s="15">
        <v>1.1015844490000004</v>
      </c>
      <c r="H58" s="114">
        <v>-76.390477347299523</v>
      </c>
      <c r="I58" s="115">
        <v>1.752260556993708E-2</v>
      </c>
      <c r="J58" s="103">
        <v>4</v>
      </c>
      <c r="K58" s="103">
        <v>0</v>
      </c>
      <c r="L58" s="114">
        <v>-100</v>
      </c>
      <c r="M58" s="103">
        <v>28</v>
      </c>
      <c r="N58" s="103">
        <v>6</v>
      </c>
      <c r="O58" s="114">
        <v>-78.571428571428569</v>
      </c>
      <c r="P58" s="115">
        <v>2.3612750885478158E-2</v>
      </c>
      <c r="Q58" s="122">
        <v>5663</v>
      </c>
      <c r="R58" s="122">
        <v>468</v>
      </c>
      <c r="S58" s="114">
        <v>-91.735829065866142</v>
      </c>
      <c r="T58" s="103">
        <v>56553</v>
      </c>
      <c r="U58" s="103">
        <v>27173</v>
      </c>
      <c r="V58" s="114">
        <v>-51.951266953123621</v>
      </c>
      <c r="W58" s="115">
        <v>4.6347218185315973E-2</v>
      </c>
      <c r="X58" s="15">
        <v>1423.1703869593639</v>
      </c>
      <c r="Y58" s="15">
        <v>66.810889184769223</v>
      </c>
      <c r="Z58" s="114">
        <v>-95.305489082898063</v>
      </c>
      <c r="AA58" s="15">
        <v>6623.9812010267951</v>
      </c>
      <c r="AB58" s="15">
        <v>2087.1349730012375</v>
      </c>
      <c r="AC58" s="114">
        <v>-68.491230429855278</v>
      </c>
      <c r="AD58" s="115">
        <v>0.11784841037870389</v>
      </c>
    </row>
    <row r="59" spans="1:30">
      <c r="A59" s="5"/>
      <c r="B59" s="108"/>
      <c r="C59" s="15"/>
      <c r="D59" s="15"/>
      <c r="E59" s="114"/>
      <c r="F59" s="15"/>
      <c r="G59" s="15"/>
      <c r="H59" s="114"/>
      <c r="I59" s="115"/>
      <c r="J59" s="103"/>
      <c r="K59" s="103"/>
      <c r="L59" s="114"/>
      <c r="M59" s="103"/>
      <c r="N59" s="103"/>
      <c r="O59" s="114"/>
      <c r="P59" s="115"/>
      <c r="Q59" s="122"/>
      <c r="R59" s="122"/>
      <c r="S59" s="114"/>
      <c r="T59" s="103"/>
      <c r="U59" s="103"/>
      <c r="V59" s="114"/>
      <c r="W59" s="115"/>
      <c r="X59" s="15"/>
      <c r="Y59" s="15"/>
      <c r="Z59" s="114"/>
      <c r="AA59" s="15"/>
      <c r="AB59" s="15"/>
      <c r="AC59" s="114"/>
      <c r="AD59" s="115"/>
    </row>
    <row r="60" spans="1:30" s="26" customFormat="1" ht="15">
      <c r="A60" s="16">
        <v>9</v>
      </c>
      <c r="B60" s="107" t="s">
        <v>20</v>
      </c>
      <c r="C60" s="12">
        <v>70.623569536572859</v>
      </c>
      <c r="D60" s="12">
        <v>94.284734185000019</v>
      </c>
      <c r="E60" s="110">
        <v>33.503212601246496</v>
      </c>
      <c r="F60" s="12">
        <v>525.03617833057285</v>
      </c>
      <c r="G60" s="12">
        <v>761.74508326138789</v>
      </c>
      <c r="H60" s="110">
        <v>45.08430365379099</v>
      </c>
      <c r="I60" s="111">
        <v>0.33529151825337244</v>
      </c>
      <c r="J60" s="22">
        <v>12126</v>
      </c>
      <c r="K60" s="22">
        <v>10676</v>
      </c>
      <c r="L60" s="110">
        <v>-11.957776678212106</v>
      </c>
      <c r="M60" s="22">
        <v>112006</v>
      </c>
      <c r="N60" s="22">
        <v>96302</v>
      </c>
      <c r="O60" s="110">
        <v>-14.020677463707301</v>
      </c>
      <c r="P60" s="111">
        <v>0.47160686884322189</v>
      </c>
      <c r="Q60" s="22">
        <v>171476</v>
      </c>
      <c r="R60" s="22">
        <v>403847</v>
      </c>
      <c r="S60" s="110">
        <v>135.51225827521051</v>
      </c>
      <c r="T60" s="22">
        <v>921918</v>
      </c>
      <c r="U60" s="22">
        <v>1080466</v>
      </c>
      <c r="V60" s="110">
        <v>17.197624951459893</v>
      </c>
      <c r="W60" s="111">
        <v>0.67746940304866055</v>
      </c>
      <c r="X60" s="12">
        <v>1869.3598830395401</v>
      </c>
      <c r="Y60" s="12">
        <v>6057.0040766836846</v>
      </c>
      <c r="Z60" s="110">
        <v>224.01487437695101</v>
      </c>
      <c r="AA60" s="12">
        <v>34201.294896699685</v>
      </c>
      <c r="AB60" s="12">
        <v>56662.55345507036</v>
      </c>
      <c r="AC60" s="110">
        <v>65.673708045884879</v>
      </c>
      <c r="AD60" s="111">
        <v>1.2307074118436769</v>
      </c>
    </row>
    <row r="61" spans="1:30" s="27" customFormat="1">
      <c r="A61" s="5"/>
      <c r="B61" s="108" t="s">
        <v>3</v>
      </c>
      <c r="C61" s="15">
        <v>8.8324313570000008</v>
      </c>
      <c r="D61" s="15">
        <v>6.124884165000001</v>
      </c>
      <c r="E61" s="114">
        <v>-30.654607803480715</v>
      </c>
      <c r="F61" s="15">
        <v>66.510178401376919</v>
      </c>
      <c r="G61" s="15">
        <v>116.67896363300001</v>
      </c>
      <c r="H61" s="114">
        <v>75.430237051633711</v>
      </c>
      <c r="I61" s="115">
        <v>0.36776655182994522</v>
      </c>
      <c r="J61" s="103">
        <v>92</v>
      </c>
      <c r="K61" s="103">
        <v>98</v>
      </c>
      <c r="L61" s="114">
        <v>6.5217391304347823</v>
      </c>
      <c r="M61" s="103">
        <v>950</v>
      </c>
      <c r="N61" s="103">
        <v>1085</v>
      </c>
      <c r="O61" s="114">
        <v>14.210526315789473</v>
      </c>
      <c r="P61" s="115">
        <v>0.11486744720067502</v>
      </c>
      <c r="Q61" s="122">
        <v>0</v>
      </c>
      <c r="R61" s="122">
        <v>0</v>
      </c>
      <c r="S61" s="106" t="s">
        <v>57</v>
      </c>
      <c r="T61" s="103">
        <v>0</v>
      </c>
      <c r="U61" s="103">
        <v>0</v>
      </c>
      <c r="V61" s="106" t="s">
        <v>57</v>
      </c>
      <c r="W61" s="106" t="s">
        <v>57</v>
      </c>
      <c r="X61" s="15">
        <v>1.2247047</v>
      </c>
      <c r="Y61" s="15">
        <v>1.1125092999999999</v>
      </c>
      <c r="Z61" s="114">
        <v>-9.1610165291273926</v>
      </c>
      <c r="AA61" s="15">
        <v>15.3379683</v>
      </c>
      <c r="AB61" s="15">
        <v>14.471988</v>
      </c>
      <c r="AC61" s="114">
        <v>-5.6459909361007119</v>
      </c>
      <c r="AD61" s="115">
        <v>4.2395182132846487E-2</v>
      </c>
    </row>
    <row r="62" spans="1:30" s="27" customFormat="1">
      <c r="A62" s="5"/>
      <c r="B62" s="108" t="s">
        <v>4</v>
      </c>
      <c r="C62" s="15">
        <v>51.851318219000007</v>
      </c>
      <c r="D62" s="15">
        <v>61.241842120000008</v>
      </c>
      <c r="E62" s="114">
        <v>18.110482478647977</v>
      </c>
      <c r="F62" s="15">
        <v>400.09055291099997</v>
      </c>
      <c r="G62" s="15">
        <v>513.11001289000012</v>
      </c>
      <c r="H62" s="114">
        <v>28.248470041766094</v>
      </c>
      <c r="I62" s="115">
        <v>0.82628152451466697</v>
      </c>
      <c r="J62" s="103">
        <v>12034</v>
      </c>
      <c r="K62" s="103">
        <v>10577</v>
      </c>
      <c r="L62" s="114">
        <v>-12.107362472993186</v>
      </c>
      <c r="M62" s="103">
        <v>111035</v>
      </c>
      <c r="N62" s="103">
        <v>95205</v>
      </c>
      <c r="O62" s="114">
        <v>-14.256765884630973</v>
      </c>
      <c r="P62" s="115">
        <v>0.48966450690699292</v>
      </c>
      <c r="Q62" s="122">
        <v>0</v>
      </c>
      <c r="R62" s="122">
        <v>0</v>
      </c>
      <c r="S62" s="106" t="s">
        <v>57</v>
      </c>
      <c r="T62" s="103">
        <v>0</v>
      </c>
      <c r="U62" s="103">
        <v>0</v>
      </c>
      <c r="V62" s="106" t="s">
        <v>57</v>
      </c>
      <c r="W62" s="106" t="s">
        <v>57</v>
      </c>
      <c r="X62" s="15">
        <v>823.47281920000012</v>
      </c>
      <c r="Y62" s="15">
        <v>952.8550598999999</v>
      </c>
      <c r="Z62" s="114">
        <v>15.711780362792545</v>
      </c>
      <c r="AA62" s="15">
        <v>10874.419173454999</v>
      </c>
      <c r="AB62" s="15">
        <v>10035.3042687</v>
      </c>
      <c r="AC62" s="114">
        <v>-7.716411252596556</v>
      </c>
      <c r="AD62" s="115">
        <v>0.6404155012147581</v>
      </c>
    </row>
    <row r="63" spans="1:30" s="27" customFormat="1">
      <c r="A63" s="5"/>
      <c r="B63" s="108" t="s">
        <v>5</v>
      </c>
      <c r="C63" s="15">
        <v>7.7652100000000002E-2</v>
      </c>
      <c r="D63" s="15">
        <v>0.12492520000000001</v>
      </c>
      <c r="E63" s="114">
        <v>60.878070264680559</v>
      </c>
      <c r="F63" s="15">
        <v>0.5190153186440678</v>
      </c>
      <c r="G63" s="15">
        <v>0.53660404245762716</v>
      </c>
      <c r="H63" s="114">
        <v>3.38886410125814</v>
      </c>
      <c r="I63" s="115">
        <v>4.3041419496966124E-4</v>
      </c>
      <c r="J63" s="103">
        <v>0</v>
      </c>
      <c r="K63" s="103">
        <v>0</v>
      </c>
      <c r="L63" s="106" t="s">
        <v>57</v>
      </c>
      <c r="M63" s="103">
        <v>0</v>
      </c>
      <c r="N63" s="103">
        <v>0</v>
      </c>
      <c r="O63" s="106" t="s">
        <v>57</v>
      </c>
      <c r="P63" s="115">
        <v>0</v>
      </c>
      <c r="Q63" s="118">
        <v>437</v>
      </c>
      <c r="R63" s="118">
        <v>1072</v>
      </c>
      <c r="S63" s="114">
        <v>145.30892448512586</v>
      </c>
      <c r="T63" s="103">
        <v>2400</v>
      </c>
      <c r="U63" s="103">
        <v>3336</v>
      </c>
      <c r="V63" s="114">
        <v>39</v>
      </c>
      <c r="W63" s="115">
        <v>3.4185063691046787E-3</v>
      </c>
      <c r="X63" s="15">
        <v>5.5717499999999998</v>
      </c>
      <c r="Y63" s="15">
        <v>12.76075</v>
      </c>
      <c r="Z63" s="114">
        <v>129.02588953201419</v>
      </c>
      <c r="AA63" s="15">
        <v>39.548845</v>
      </c>
      <c r="AB63" s="15">
        <v>47.656328599999995</v>
      </c>
      <c r="AC63" s="114">
        <v>20.499925092629116</v>
      </c>
      <c r="AD63" s="115">
        <v>4.5946396344525523E-3</v>
      </c>
    </row>
    <row r="64" spans="1:30" s="27" customFormat="1">
      <c r="A64" s="5"/>
      <c r="B64" s="108" t="s">
        <v>6</v>
      </c>
      <c r="C64" s="15">
        <v>1.6001101</v>
      </c>
      <c r="D64" s="15">
        <v>2.2098847999999998</v>
      </c>
      <c r="E64" s="114">
        <v>38.108296422852391</v>
      </c>
      <c r="F64" s="15">
        <v>13.87026552485864</v>
      </c>
      <c r="G64" s="15">
        <v>33.562576981660094</v>
      </c>
      <c r="H64" s="114">
        <v>141.97501425988131</v>
      </c>
      <c r="I64" s="115">
        <v>1.3951634754570461</v>
      </c>
      <c r="J64" s="103">
        <v>0</v>
      </c>
      <c r="K64" s="103">
        <v>1</v>
      </c>
      <c r="L64" s="106" t="s">
        <v>57</v>
      </c>
      <c r="M64" s="103">
        <v>21</v>
      </c>
      <c r="N64" s="103">
        <v>12</v>
      </c>
      <c r="O64" s="114">
        <v>-42.857142857142854</v>
      </c>
      <c r="P64" s="115">
        <v>0.20793623288858082</v>
      </c>
      <c r="Q64" s="123">
        <v>1209</v>
      </c>
      <c r="R64" s="123">
        <v>764</v>
      </c>
      <c r="S64" s="114">
        <v>-36.807278742762612</v>
      </c>
      <c r="T64" s="103">
        <v>145873</v>
      </c>
      <c r="U64" s="103">
        <v>85492</v>
      </c>
      <c r="V64" s="114">
        <v>-41.392855429037589</v>
      </c>
      <c r="W64" s="115">
        <v>2.6145086083488001</v>
      </c>
      <c r="X64" s="15">
        <v>0.1211</v>
      </c>
      <c r="Y64" s="15">
        <v>144.49090000000001</v>
      </c>
      <c r="Z64" s="114">
        <v>119215.35920726671</v>
      </c>
      <c r="AA64" s="15">
        <v>1976.1495937</v>
      </c>
      <c r="AB64" s="15">
        <v>7436.4571759</v>
      </c>
      <c r="AC64" s="114">
        <v>276.31043720614861</v>
      </c>
      <c r="AD64" s="115">
        <v>3.8198480240011858</v>
      </c>
    </row>
    <row r="65" spans="1:30" s="27" customFormat="1">
      <c r="A65" s="5"/>
      <c r="B65" s="108" t="s">
        <v>25</v>
      </c>
      <c r="C65" s="15">
        <v>8.2620577605728425</v>
      </c>
      <c r="D65" s="15">
        <v>24.583197900000009</v>
      </c>
      <c r="E65" s="114">
        <v>197.54328294959237</v>
      </c>
      <c r="F65" s="15">
        <v>44.046166174693234</v>
      </c>
      <c r="G65" s="15">
        <v>97.856925714270105</v>
      </c>
      <c r="H65" s="114">
        <v>122.16899724292894</v>
      </c>
      <c r="I65" s="115">
        <v>1.5565836220131568</v>
      </c>
      <c r="J65" s="103">
        <v>0</v>
      </c>
      <c r="K65" s="103">
        <v>0</v>
      </c>
      <c r="L65" s="106" t="s">
        <v>57</v>
      </c>
      <c r="M65" s="103">
        <v>0</v>
      </c>
      <c r="N65" s="103">
        <v>0</v>
      </c>
      <c r="O65" s="106" t="s">
        <v>57</v>
      </c>
      <c r="P65" s="115">
        <v>0</v>
      </c>
      <c r="Q65" s="119">
        <v>169830</v>
      </c>
      <c r="R65" s="119">
        <v>402011</v>
      </c>
      <c r="S65" s="114">
        <v>136.71377259612555</v>
      </c>
      <c r="T65" s="103">
        <v>773645</v>
      </c>
      <c r="U65" s="103">
        <v>991638</v>
      </c>
      <c r="V65" s="114">
        <v>28.177394024391035</v>
      </c>
      <c r="W65" s="115">
        <v>1.6913724191973782</v>
      </c>
      <c r="X65" s="15">
        <v>1038.9695091395399</v>
      </c>
      <c r="Y65" s="15">
        <v>4945.7848574836844</v>
      </c>
      <c r="Z65" s="114">
        <v>376.02791169297302</v>
      </c>
      <c r="AA65" s="15">
        <v>21295.839316244685</v>
      </c>
      <c r="AB65" s="15">
        <v>39128.66369387036</v>
      </c>
      <c r="AC65" s="114">
        <v>83.73853743356625</v>
      </c>
      <c r="AD65" s="115">
        <v>2.2093687644621687</v>
      </c>
    </row>
    <row r="66" spans="1:30" s="27" customFormat="1">
      <c r="A66" s="5"/>
      <c r="B66" s="108"/>
      <c r="C66" s="15"/>
      <c r="D66" s="15"/>
      <c r="E66" s="114"/>
      <c r="F66" s="15"/>
      <c r="G66" s="15"/>
      <c r="H66" s="114"/>
      <c r="I66" s="115"/>
      <c r="J66" s="103"/>
      <c r="K66" s="103"/>
      <c r="L66" s="114"/>
      <c r="M66" s="103"/>
      <c r="N66" s="103"/>
      <c r="O66" s="114"/>
      <c r="P66" s="115"/>
      <c r="Q66" s="119"/>
      <c r="R66" s="119"/>
      <c r="S66" s="114"/>
      <c r="T66" s="103"/>
      <c r="U66" s="103"/>
      <c r="V66" s="114"/>
      <c r="W66" s="115"/>
      <c r="X66" s="15"/>
      <c r="Y66" s="15"/>
      <c r="Z66" s="114"/>
      <c r="AA66" s="15"/>
      <c r="AB66" s="15"/>
      <c r="AC66" s="114"/>
      <c r="AD66" s="115"/>
    </row>
    <row r="67" spans="1:30" s="28" customFormat="1" ht="15">
      <c r="A67" s="17">
        <v>10</v>
      </c>
      <c r="B67" s="107" t="s">
        <v>17</v>
      </c>
      <c r="C67" s="12">
        <v>40.098811655999995</v>
      </c>
      <c r="D67" s="12">
        <v>32.433759477999999</v>
      </c>
      <c r="E67" s="110">
        <v>-19.115409812532619</v>
      </c>
      <c r="F67" s="12">
        <v>311.959588553</v>
      </c>
      <c r="G67" s="12">
        <v>321.40506428599997</v>
      </c>
      <c r="H67" s="110">
        <v>3.0277882391152207</v>
      </c>
      <c r="I67" s="111">
        <v>0.141470413589525</v>
      </c>
      <c r="J67" s="22">
        <v>4225</v>
      </c>
      <c r="K67" s="22">
        <v>3147</v>
      </c>
      <c r="L67" s="110">
        <v>-25.514792899408285</v>
      </c>
      <c r="M67" s="22">
        <v>37950</v>
      </c>
      <c r="N67" s="22">
        <v>27737</v>
      </c>
      <c r="O67" s="110">
        <v>-26.911725955204219</v>
      </c>
      <c r="P67" s="111">
        <v>0.13583269009059465</v>
      </c>
      <c r="Q67" s="22">
        <v>9995</v>
      </c>
      <c r="R67" s="22">
        <v>5255</v>
      </c>
      <c r="S67" s="110">
        <v>-47.423711855927962</v>
      </c>
      <c r="T67" s="22">
        <v>79789</v>
      </c>
      <c r="U67" s="22">
        <v>73947</v>
      </c>
      <c r="V67" s="110">
        <v>-7.3218112772437296</v>
      </c>
      <c r="W67" s="111">
        <v>4.6365947607087406E-2</v>
      </c>
      <c r="X67" s="12">
        <v>1918.4128456999999</v>
      </c>
      <c r="Y67" s="12">
        <v>1795.5295169830019</v>
      </c>
      <c r="Z67" s="110">
        <v>-6.4054684054286408</v>
      </c>
      <c r="AA67" s="12">
        <v>25984.829188099997</v>
      </c>
      <c r="AB67" s="12">
        <v>20386.738698199999</v>
      </c>
      <c r="AC67" s="110">
        <v>-21.543687854849157</v>
      </c>
      <c r="AD67" s="111">
        <v>0.44279879548827322</v>
      </c>
    </row>
    <row r="68" spans="1:30">
      <c r="A68" s="5"/>
      <c r="B68" s="108" t="s">
        <v>3</v>
      </c>
      <c r="C68" s="15">
        <v>0.42294074900000006</v>
      </c>
      <c r="D68" s="15">
        <v>0.55672924800000001</v>
      </c>
      <c r="E68" s="114">
        <v>31.632917687957264</v>
      </c>
      <c r="F68" s="15">
        <v>2.3629356839999995</v>
      </c>
      <c r="G68" s="15">
        <v>3.6182020660000003</v>
      </c>
      <c r="H68" s="114">
        <v>53.123171760438026</v>
      </c>
      <c r="I68" s="115">
        <v>1.1404401069435438E-2</v>
      </c>
      <c r="J68" s="103">
        <v>24</v>
      </c>
      <c r="K68" s="103">
        <v>22</v>
      </c>
      <c r="L68" s="114">
        <v>-8.3333333333333321</v>
      </c>
      <c r="M68" s="103">
        <v>112</v>
      </c>
      <c r="N68" s="103">
        <v>135</v>
      </c>
      <c r="O68" s="114">
        <v>20.535714285714285</v>
      </c>
      <c r="P68" s="115">
        <v>1.4292263015752192E-2</v>
      </c>
      <c r="Q68" s="119">
        <v>0</v>
      </c>
      <c r="R68" s="119">
        <v>0</v>
      </c>
      <c r="S68" s="106" t="s">
        <v>57</v>
      </c>
      <c r="T68" s="103">
        <v>0</v>
      </c>
      <c r="U68" s="103">
        <v>0</v>
      </c>
      <c r="V68" s="106" t="s">
        <v>57</v>
      </c>
      <c r="W68" s="106" t="s">
        <v>57</v>
      </c>
      <c r="X68" s="15">
        <v>0.26414799999999999</v>
      </c>
      <c r="Y68" s="15">
        <v>0.17857219999999999</v>
      </c>
      <c r="Z68" s="114">
        <v>-32.396913851325778</v>
      </c>
      <c r="AA68" s="15">
        <v>1.0535502999999999</v>
      </c>
      <c r="AB68" s="15">
        <v>2.4099311000000001</v>
      </c>
      <c r="AC68" s="114">
        <v>128.74381033349812</v>
      </c>
      <c r="AD68" s="115">
        <v>7.0598087776268951E-3</v>
      </c>
    </row>
    <row r="69" spans="1:30">
      <c r="A69" s="5"/>
      <c r="B69" s="108" t="s">
        <v>4</v>
      </c>
      <c r="C69" s="15">
        <v>28.077342200000004</v>
      </c>
      <c r="D69" s="15">
        <v>25.382447199999998</v>
      </c>
      <c r="E69" s="114">
        <v>-9.5981128869099503</v>
      </c>
      <c r="F69" s="15">
        <v>213.50203490000004</v>
      </c>
      <c r="G69" s="15">
        <v>202.94905699999998</v>
      </c>
      <c r="H69" s="114">
        <v>-4.9427996810160879</v>
      </c>
      <c r="I69" s="115">
        <v>0.32681696323225695</v>
      </c>
      <c r="J69" s="103">
        <v>4201</v>
      </c>
      <c r="K69" s="103">
        <v>3123</v>
      </c>
      <c r="L69" s="114">
        <v>-25.660557010235657</v>
      </c>
      <c r="M69" s="103">
        <v>37810</v>
      </c>
      <c r="N69" s="103">
        <v>27582</v>
      </c>
      <c r="O69" s="114">
        <v>-27.051044697170063</v>
      </c>
      <c r="P69" s="115">
        <v>0.14186152438956651</v>
      </c>
      <c r="Q69" s="121">
        <v>0</v>
      </c>
      <c r="R69" s="121">
        <v>0</v>
      </c>
      <c r="S69" s="106" t="s">
        <v>57</v>
      </c>
      <c r="T69" s="103">
        <v>0</v>
      </c>
      <c r="U69" s="103">
        <v>0</v>
      </c>
      <c r="V69" s="106" t="s">
        <v>57</v>
      </c>
      <c r="W69" s="106" t="s">
        <v>57</v>
      </c>
      <c r="X69" s="15">
        <v>315.28294099999982</v>
      </c>
      <c r="Y69" s="15">
        <v>246.665082583002</v>
      </c>
      <c r="Z69" s="114">
        <v>-21.763898230382804</v>
      </c>
      <c r="AA69" s="15">
        <v>3357.8318051000006</v>
      </c>
      <c r="AB69" s="15">
        <v>1991.5929061999998</v>
      </c>
      <c r="AC69" s="114">
        <v>-40.688127881358028</v>
      </c>
      <c r="AD69" s="115">
        <v>0.12709599381235845</v>
      </c>
    </row>
    <row r="70" spans="1:30">
      <c r="A70" s="5"/>
      <c r="B70" s="108" t="s">
        <v>5</v>
      </c>
      <c r="C70" s="112">
        <v>9.278183401999998</v>
      </c>
      <c r="D70" s="112">
        <v>1.8114430160000001</v>
      </c>
      <c r="E70" s="114">
        <v>-80.476318073109795</v>
      </c>
      <c r="F70" s="112">
        <v>46.950778233999991</v>
      </c>
      <c r="G70" s="112">
        <v>19.063863898999998</v>
      </c>
      <c r="H70" s="114">
        <v>-59.396064099328036</v>
      </c>
      <c r="I70" s="115">
        <v>1.529127062762895E-2</v>
      </c>
      <c r="J70" s="116">
        <v>0</v>
      </c>
      <c r="K70" s="116">
        <v>0</v>
      </c>
      <c r="L70" s="106" t="s">
        <v>57</v>
      </c>
      <c r="M70" s="116">
        <v>5</v>
      </c>
      <c r="N70" s="116">
        <v>0</v>
      </c>
      <c r="O70" s="114">
        <v>-100</v>
      </c>
      <c r="P70" s="115">
        <v>0</v>
      </c>
      <c r="Q70" s="119">
        <v>6379</v>
      </c>
      <c r="R70" s="119">
        <v>484</v>
      </c>
      <c r="S70" s="114">
        <v>-92.412603856403834</v>
      </c>
      <c r="T70" s="116">
        <v>32182</v>
      </c>
      <c r="U70" s="116">
        <v>7441</v>
      </c>
      <c r="V70" s="114">
        <v>-76.8783792181965</v>
      </c>
      <c r="W70" s="115">
        <v>7.625031742358488E-3</v>
      </c>
      <c r="X70" s="112">
        <v>576.08462029999998</v>
      </c>
      <c r="Y70" s="112">
        <v>66.564292699999996</v>
      </c>
      <c r="Z70" s="114">
        <v>-88.445396673610873</v>
      </c>
      <c r="AA70" s="112">
        <v>2857.2856099999999</v>
      </c>
      <c r="AB70" s="112">
        <v>879.06684110000003</v>
      </c>
      <c r="AC70" s="114">
        <v>-69.234197728661769</v>
      </c>
      <c r="AD70" s="115">
        <v>8.475254951660427E-2</v>
      </c>
    </row>
    <row r="71" spans="1:30">
      <c r="A71" s="5"/>
      <c r="B71" s="108" t="s">
        <v>6</v>
      </c>
      <c r="C71" s="112">
        <v>0</v>
      </c>
      <c r="D71" s="112">
        <v>0</v>
      </c>
      <c r="E71" s="106" t="s">
        <v>57</v>
      </c>
      <c r="F71" s="112">
        <v>0</v>
      </c>
      <c r="G71" s="112">
        <v>0</v>
      </c>
      <c r="H71" s="106" t="s">
        <v>57</v>
      </c>
      <c r="I71" s="115">
        <v>0</v>
      </c>
      <c r="J71" s="116">
        <v>0</v>
      </c>
      <c r="K71" s="116">
        <v>0</v>
      </c>
      <c r="L71" s="106" t="s">
        <v>57</v>
      </c>
      <c r="M71" s="116">
        <v>0</v>
      </c>
      <c r="N71" s="116">
        <v>0</v>
      </c>
      <c r="O71" s="106" t="s">
        <v>57</v>
      </c>
      <c r="P71" s="115">
        <v>0</v>
      </c>
      <c r="Q71" s="119">
        <v>0</v>
      </c>
      <c r="R71" s="119">
        <v>0</v>
      </c>
      <c r="S71" s="106" t="s">
        <v>57</v>
      </c>
      <c r="T71" s="116">
        <v>0</v>
      </c>
      <c r="U71" s="116">
        <v>0</v>
      </c>
      <c r="V71" s="106" t="s">
        <v>57</v>
      </c>
      <c r="W71" s="115">
        <v>0</v>
      </c>
      <c r="X71" s="112">
        <v>0</v>
      </c>
      <c r="Y71" s="112">
        <v>0</v>
      </c>
      <c r="Z71" s="106" t="s">
        <v>57</v>
      </c>
      <c r="AA71" s="112">
        <v>0</v>
      </c>
      <c r="AB71" s="112">
        <v>0</v>
      </c>
      <c r="AC71" s="106" t="s">
        <v>57</v>
      </c>
      <c r="AD71" s="115">
        <v>0</v>
      </c>
    </row>
    <row r="72" spans="1:30">
      <c r="A72" s="5"/>
      <c r="B72" s="108" t="s">
        <v>25</v>
      </c>
      <c r="C72" s="112">
        <v>2.320345305</v>
      </c>
      <c r="D72" s="112">
        <v>4.6831400140000001</v>
      </c>
      <c r="E72" s="114">
        <v>101.82944339829628</v>
      </c>
      <c r="F72" s="112">
        <v>49.143839734999993</v>
      </c>
      <c r="G72" s="112">
        <v>95.773941320999981</v>
      </c>
      <c r="H72" s="114">
        <v>94.884937435587204</v>
      </c>
      <c r="I72" s="115">
        <v>1.5234501532493772</v>
      </c>
      <c r="J72" s="116">
        <v>0</v>
      </c>
      <c r="K72" s="116">
        <v>2</v>
      </c>
      <c r="L72" s="106" t="s">
        <v>57</v>
      </c>
      <c r="M72" s="116">
        <v>23</v>
      </c>
      <c r="N72" s="116">
        <v>20</v>
      </c>
      <c r="O72" s="114">
        <v>-13.043478260869565</v>
      </c>
      <c r="P72" s="115">
        <v>7.8709169618260522E-2</v>
      </c>
      <c r="Q72" s="118">
        <v>3616</v>
      </c>
      <c r="R72" s="118">
        <v>4771</v>
      </c>
      <c r="S72" s="114">
        <v>31.94137168141593</v>
      </c>
      <c r="T72" s="116">
        <v>47607</v>
      </c>
      <c r="U72" s="116">
        <v>66506</v>
      </c>
      <c r="V72" s="114">
        <v>39.697943579725667</v>
      </c>
      <c r="W72" s="115">
        <v>0.11343495722344328</v>
      </c>
      <c r="X72" s="112">
        <v>1026.7811363999999</v>
      </c>
      <c r="Y72" s="112">
        <v>1482.1215695000001</v>
      </c>
      <c r="Z72" s="114">
        <v>44.346396418663325</v>
      </c>
      <c r="AA72" s="112">
        <v>19768.6582227</v>
      </c>
      <c r="AB72" s="112">
        <v>17513.6690198</v>
      </c>
      <c r="AC72" s="114">
        <v>-11.406890530944766</v>
      </c>
      <c r="AD72" s="115">
        <v>0.98889534245802657</v>
      </c>
    </row>
    <row r="73" spans="1:30">
      <c r="A73" s="5"/>
      <c r="B73" s="108"/>
      <c r="C73" s="112"/>
      <c r="D73" s="112"/>
      <c r="E73" s="114"/>
      <c r="F73" s="112"/>
      <c r="G73" s="112"/>
      <c r="H73" s="114"/>
      <c r="I73" s="115"/>
      <c r="J73" s="116"/>
      <c r="K73" s="116"/>
      <c r="L73" s="114"/>
      <c r="M73" s="116"/>
      <c r="N73" s="116"/>
      <c r="O73" s="114"/>
      <c r="P73" s="115"/>
      <c r="Q73" s="118"/>
      <c r="R73" s="118"/>
      <c r="S73" s="114"/>
      <c r="T73" s="116"/>
      <c r="U73" s="116"/>
      <c r="V73" s="114"/>
      <c r="W73" s="115"/>
      <c r="X73" s="112"/>
      <c r="Y73" s="112"/>
      <c r="Z73" s="114"/>
      <c r="AA73" s="112"/>
      <c r="AB73" s="112"/>
      <c r="AC73" s="114"/>
      <c r="AD73" s="115"/>
    </row>
    <row r="74" spans="1:30" s="24" customFormat="1" ht="15">
      <c r="A74" s="16">
        <v>11</v>
      </c>
      <c r="B74" s="107" t="s">
        <v>69</v>
      </c>
      <c r="C74" s="12">
        <v>1723.4964168029885</v>
      </c>
      <c r="D74" s="12">
        <v>1871.8803967839979</v>
      </c>
      <c r="E74" s="110">
        <v>8.6094742370428161</v>
      </c>
      <c r="F74" s="12">
        <v>15355.239352561985</v>
      </c>
      <c r="G74" s="12">
        <v>19060.246707560011</v>
      </c>
      <c r="H74" s="110">
        <v>24.12862000995025</v>
      </c>
      <c r="I74" s="111">
        <v>8.389603290250184</v>
      </c>
      <c r="J74" s="22">
        <v>86573</v>
      </c>
      <c r="K74" s="22">
        <v>74245</v>
      </c>
      <c r="L74" s="110">
        <v>-14.240005544453812</v>
      </c>
      <c r="M74" s="22">
        <v>762273</v>
      </c>
      <c r="N74" s="22">
        <v>713681</v>
      </c>
      <c r="O74" s="110">
        <v>-6.3746190669222189</v>
      </c>
      <c r="P74" s="111">
        <v>3.4950142443864034</v>
      </c>
      <c r="Q74" s="22">
        <v>4473880</v>
      </c>
      <c r="R74" s="22">
        <v>5918167</v>
      </c>
      <c r="S74" s="110">
        <v>32.282649512280173</v>
      </c>
      <c r="T74" s="22">
        <v>25052113</v>
      </c>
      <c r="U74" s="22">
        <v>40086980</v>
      </c>
      <c r="V74" s="110">
        <v>60.014366852009651</v>
      </c>
      <c r="W74" s="111">
        <v>25.13517538786375</v>
      </c>
      <c r="X74" s="12">
        <v>56393.522596822993</v>
      </c>
      <c r="Y74" s="12">
        <v>72189.130311674991</v>
      </c>
      <c r="Z74" s="110">
        <v>28.009613493699128</v>
      </c>
      <c r="AA74" s="12">
        <v>423468.38833039498</v>
      </c>
      <c r="AB74" s="12">
        <v>563888.35193369107</v>
      </c>
      <c r="AC74" s="110">
        <v>33.159491351155779</v>
      </c>
      <c r="AD74" s="111">
        <v>12.247622668953504</v>
      </c>
    </row>
    <row r="75" spans="1:30">
      <c r="A75" s="5"/>
      <c r="B75" s="108" t="s">
        <v>3</v>
      </c>
      <c r="C75" s="112">
        <v>309.61561369600008</v>
      </c>
      <c r="D75" s="112">
        <v>307.14317207099998</v>
      </c>
      <c r="E75" s="114">
        <v>-0.79855198369540203</v>
      </c>
      <c r="F75" s="112">
        <v>2771.8935392080002</v>
      </c>
      <c r="G75" s="112">
        <v>3141.7158111830004</v>
      </c>
      <c r="H75" s="114">
        <v>13.34186420740631</v>
      </c>
      <c r="I75" s="115">
        <v>9.90253902445194</v>
      </c>
      <c r="J75" s="116">
        <v>3876</v>
      </c>
      <c r="K75" s="116">
        <v>3601</v>
      </c>
      <c r="L75" s="114">
        <v>-7.0949432404540769</v>
      </c>
      <c r="M75" s="116">
        <v>32282</v>
      </c>
      <c r="N75" s="116">
        <v>37114</v>
      </c>
      <c r="O75" s="114">
        <v>14.968093674493527</v>
      </c>
      <c r="P75" s="115">
        <v>3.9292077745676064</v>
      </c>
      <c r="Q75" s="119">
        <v>0</v>
      </c>
      <c r="R75" s="119">
        <v>0</v>
      </c>
      <c r="S75" s="106" t="s">
        <v>57</v>
      </c>
      <c r="T75" s="116">
        <v>0</v>
      </c>
      <c r="U75" s="116">
        <v>0</v>
      </c>
      <c r="V75" s="106" t="s">
        <v>57</v>
      </c>
      <c r="W75" s="106" t="s">
        <v>57</v>
      </c>
      <c r="X75" s="112">
        <v>99.167235800000014</v>
      </c>
      <c r="Y75" s="112">
        <v>179.51442360000001</v>
      </c>
      <c r="Z75" s="114">
        <v>81.021909254427342</v>
      </c>
      <c r="AA75" s="112">
        <v>916.7603888000001</v>
      </c>
      <c r="AB75" s="112">
        <v>1212.7448477</v>
      </c>
      <c r="AC75" s="114">
        <v>32.285912711328081</v>
      </c>
      <c r="AD75" s="115">
        <v>3.5526935690461241</v>
      </c>
    </row>
    <row r="76" spans="1:30">
      <c r="A76" s="5"/>
      <c r="B76" s="108" t="s">
        <v>4</v>
      </c>
      <c r="C76" s="112">
        <v>677.43656856400003</v>
      </c>
      <c r="D76" s="112">
        <v>693.92174145200011</v>
      </c>
      <c r="E76" s="114">
        <v>2.4334636854553953</v>
      </c>
      <c r="F76" s="112">
        <v>5042.7739960639992</v>
      </c>
      <c r="G76" s="112">
        <v>5977.8065701619998</v>
      </c>
      <c r="H76" s="114">
        <v>18.542028154103573</v>
      </c>
      <c r="I76" s="115">
        <v>9.6263004072503691</v>
      </c>
      <c r="J76" s="116">
        <v>82682</v>
      </c>
      <c r="K76" s="116">
        <v>70629</v>
      </c>
      <c r="L76" s="114">
        <v>-14.577538037299535</v>
      </c>
      <c r="M76" s="116">
        <v>729791</v>
      </c>
      <c r="N76" s="116">
        <v>676414</v>
      </c>
      <c r="O76" s="114">
        <v>-7.3140118198223876</v>
      </c>
      <c r="P76" s="115">
        <v>3.4789761858619475</v>
      </c>
      <c r="Q76" s="119">
        <v>0</v>
      </c>
      <c r="R76" s="119">
        <v>0</v>
      </c>
      <c r="S76" s="106" t="s">
        <v>57</v>
      </c>
      <c r="T76" s="116">
        <v>0</v>
      </c>
      <c r="U76" s="116">
        <v>0</v>
      </c>
      <c r="V76" s="106" t="s">
        <v>57</v>
      </c>
      <c r="W76" s="106" t="s">
        <v>57</v>
      </c>
      <c r="X76" s="112">
        <v>19119.609303700003</v>
      </c>
      <c r="Y76" s="112">
        <v>16514.265801099998</v>
      </c>
      <c r="Z76" s="114">
        <v>-13.62655199285804</v>
      </c>
      <c r="AA76" s="112">
        <v>177437.1004733</v>
      </c>
      <c r="AB76" s="112">
        <v>183016.17382460003</v>
      </c>
      <c r="AC76" s="114">
        <v>3.1442541252186129</v>
      </c>
      <c r="AD76" s="115">
        <v>11.679406179626655</v>
      </c>
    </row>
    <row r="77" spans="1:30">
      <c r="A77" s="5"/>
      <c r="B77" s="108" t="s">
        <v>5</v>
      </c>
      <c r="C77" s="15">
        <v>710.23567046098833</v>
      </c>
      <c r="D77" s="15">
        <v>831.69607920399767</v>
      </c>
      <c r="E77" s="114">
        <v>17.101423343630966</v>
      </c>
      <c r="F77" s="15">
        <v>7373.1940320049725</v>
      </c>
      <c r="G77" s="15">
        <v>9645.6601301070132</v>
      </c>
      <c r="H77" s="114">
        <v>30.820646903335259</v>
      </c>
      <c r="I77" s="115">
        <v>7.7368575548493013</v>
      </c>
      <c r="J77" s="103">
        <v>14</v>
      </c>
      <c r="K77" s="103">
        <v>11</v>
      </c>
      <c r="L77" s="114">
        <v>-21.428571428571427</v>
      </c>
      <c r="M77" s="103">
        <v>134</v>
      </c>
      <c r="N77" s="103">
        <v>105</v>
      </c>
      <c r="O77" s="114">
        <v>-21.641791044776117</v>
      </c>
      <c r="P77" s="115">
        <v>7.9425113464447801</v>
      </c>
      <c r="Q77" s="119">
        <v>3626950</v>
      </c>
      <c r="R77" s="119">
        <v>5327341</v>
      </c>
      <c r="S77" s="114">
        <v>46.882118584485589</v>
      </c>
      <c r="T77" s="103">
        <v>18482500</v>
      </c>
      <c r="U77" s="103">
        <v>34827502</v>
      </c>
      <c r="V77" s="114">
        <v>88.435016907885839</v>
      </c>
      <c r="W77" s="115">
        <v>35.688860133994588</v>
      </c>
      <c r="X77" s="15">
        <v>31586.797187022999</v>
      </c>
      <c r="Y77" s="15">
        <v>40192.070648975001</v>
      </c>
      <c r="Z77" s="114">
        <v>27.243260565485123</v>
      </c>
      <c r="AA77" s="15">
        <v>186049.82907439501</v>
      </c>
      <c r="AB77" s="15">
        <v>300686.37573329097</v>
      </c>
      <c r="AC77" s="114">
        <v>61.616045136519162</v>
      </c>
      <c r="AD77" s="115">
        <v>28.989760228488748</v>
      </c>
    </row>
    <row r="78" spans="1:30">
      <c r="A78" s="5"/>
      <c r="B78" s="108" t="s">
        <v>6</v>
      </c>
      <c r="C78" s="15">
        <v>0</v>
      </c>
      <c r="D78" s="15">
        <v>0</v>
      </c>
      <c r="E78" s="106" t="s">
        <v>57</v>
      </c>
      <c r="F78" s="15">
        <v>0</v>
      </c>
      <c r="G78" s="15">
        <v>0</v>
      </c>
      <c r="H78" s="106" t="s">
        <v>57</v>
      </c>
      <c r="I78" s="115">
        <v>0</v>
      </c>
      <c r="J78" s="103">
        <v>0</v>
      </c>
      <c r="K78" s="103">
        <v>0</v>
      </c>
      <c r="L78" s="106" t="s">
        <v>57</v>
      </c>
      <c r="M78" s="103">
        <v>0</v>
      </c>
      <c r="N78" s="103">
        <v>0</v>
      </c>
      <c r="O78" s="106" t="s">
        <v>57</v>
      </c>
      <c r="P78" s="115">
        <v>0</v>
      </c>
      <c r="Q78" s="121">
        <v>0</v>
      </c>
      <c r="R78" s="121">
        <v>0</v>
      </c>
      <c r="S78" s="106" t="s">
        <v>57</v>
      </c>
      <c r="T78" s="103">
        <v>0</v>
      </c>
      <c r="U78" s="103">
        <v>0</v>
      </c>
      <c r="V78" s="106" t="s">
        <v>57</v>
      </c>
      <c r="W78" s="115">
        <v>0</v>
      </c>
      <c r="X78" s="15">
        <v>0</v>
      </c>
      <c r="Y78" s="15">
        <v>0</v>
      </c>
      <c r="Z78" s="106" t="s">
        <v>57</v>
      </c>
      <c r="AA78" s="15">
        <v>0</v>
      </c>
      <c r="AB78" s="15">
        <v>0</v>
      </c>
      <c r="AC78" s="106" t="s">
        <v>57</v>
      </c>
      <c r="AD78" s="115">
        <v>0</v>
      </c>
    </row>
    <row r="79" spans="1:30">
      <c r="A79" s="5"/>
      <c r="B79" s="108" t="s">
        <v>25</v>
      </c>
      <c r="C79" s="15">
        <v>26.208564082000127</v>
      </c>
      <c r="D79" s="15">
        <v>39.119404057000075</v>
      </c>
      <c r="E79" s="114">
        <v>49.261912764869976</v>
      </c>
      <c r="F79" s="15">
        <v>167.37778528501249</v>
      </c>
      <c r="G79" s="15">
        <v>295.06419610800026</v>
      </c>
      <c r="H79" s="114">
        <v>76.286354611253898</v>
      </c>
      <c r="I79" s="115">
        <v>4.6935062771669989</v>
      </c>
      <c r="J79" s="103">
        <v>1</v>
      </c>
      <c r="K79" s="103">
        <v>4</v>
      </c>
      <c r="L79" s="114">
        <v>300</v>
      </c>
      <c r="M79" s="103">
        <v>66</v>
      </c>
      <c r="N79" s="103">
        <v>48</v>
      </c>
      <c r="O79" s="114">
        <v>-27.27272727272727</v>
      </c>
      <c r="P79" s="115">
        <v>0.18890200708382526</v>
      </c>
      <c r="Q79" s="122">
        <v>846930</v>
      </c>
      <c r="R79" s="122">
        <v>590826</v>
      </c>
      <c r="S79" s="114">
        <v>-30.239098862952073</v>
      </c>
      <c r="T79" s="103">
        <v>6569613</v>
      </c>
      <c r="U79" s="103">
        <v>5259478</v>
      </c>
      <c r="V79" s="114">
        <v>-19.942346680086025</v>
      </c>
      <c r="W79" s="115">
        <v>8.9707494353538184</v>
      </c>
      <c r="X79" s="15">
        <v>5587.9488702999997</v>
      </c>
      <c r="Y79" s="15">
        <v>15303.279438</v>
      </c>
      <c r="Z79" s="114">
        <v>173.86219511307758</v>
      </c>
      <c r="AA79" s="15">
        <v>59064.698393899991</v>
      </c>
      <c r="AB79" s="15">
        <v>78973.057528100006</v>
      </c>
      <c r="AC79" s="114">
        <v>33.706020136481527</v>
      </c>
      <c r="AD79" s="115">
        <v>4.4591506600311286</v>
      </c>
    </row>
    <row r="80" spans="1:30">
      <c r="A80" s="5"/>
      <c r="B80" s="108"/>
      <c r="C80" s="15"/>
      <c r="D80" s="15"/>
      <c r="E80" s="114"/>
      <c r="F80" s="15"/>
      <c r="G80" s="15"/>
      <c r="H80" s="114"/>
      <c r="I80" s="115"/>
      <c r="J80" s="103"/>
      <c r="K80" s="103"/>
      <c r="L80" s="114"/>
      <c r="M80" s="103"/>
      <c r="N80" s="103"/>
      <c r="O80" s="114"/>
      <c r="P80" s="115"/>
      <c r="Q80" s="122"/>
      <c r="R80" s="122"/>
      <c r="S80" s="114"/>
      <c r="T80" s="103"/>
      <c r="U80" s="103"/>
      <c r="V80" s="114"/>
      <c r="W80" s="115"/>
      <c r="X80" s="15"/>
      <c r="Y80" s="15"/>
      <c r="Z80" s="114"/>
      <c r="AA80" s="15"/>
      <c r="AB80" s="15"/>
      <c r="AC80" s="114"/>
      <c r="AD80" s="115"/>
    </row>
    <row r="81" spans="1:30" s="24" customFormat="1" ht="15">
      <c r="A81" s="16">
        <v>12</v>
      </c>
      <c r="B81" s="107" t="s">
        <v>36</v>
      </c>
      <c r="C81" s="12">
        <v>1239.11746006</v>
      </c>
      <c r="D81" s="12">
        <v>1257.0007568699998</v>
      </c>
      <c r="E81" s="110">
        <v>1.4432285385708215</v>
      </c>
      <c r="F81" s="12">
        <v>9138.0460515699997</v>
      </c>
      <c r="G81" s="12">
        <v>11504.54310146</v>
      </c>
      <c r="H81" s="110">
        <v>25.897188923483423</v>
      </c>
      <c r="I81" s="111">
        <v>5.0638669130421574</v>
      </c>
      <c r="J81" s="22">
        <v>61077</v>
      </c>
      <c r="K81" s="22">
        <v>55477</v>
      </c>
      <c r="L81" s="110">
        <v>-9.1687541955236824</v>
      </c>
      <c r="M81" s="22">
        <v>503020</v>
      </c>
      <c r="N81" s="22">
        <v>507782</v>
      </c>
      <c r="O81" s="110">
        <v>0.94668204047552784</v>
      </c>
      <c r="P81" s="111">
        <v>2.4866926862884351</v>
      </c>
      <c r="Q81" s="22">
        <v>2208022</v>
      </c>
      <c r="R81" s="22">
        <v>3199466</v>
      </c>
      <c r="S81" s="110">
        <v>44.901907680267676</v>
      </c>
      <c r="T81" s="22">
        <v>15852867</v>
      </c>
      <c r="U81" s="22">
        <v>22533191</v>
      </c>
      <c r="V81" s="110">
        <v>42.139532237291846</v>
      </c>
      <c r="W81" s="111">
        <v>14.128669903126475</v>
      </c>
      <c r="X81" s="12">
        <v>61264.520727349998</v>
      </c>
      <c r="Y81" s="12">
        <v>107470.05895640999</v>
      </c>
      <c r="Z81" s="110">
        <v>75.419733445221752</v>
      </c>
      <c r="AA81" s="12">
        <v>472764.38064602</v>
      </c>
      <c r="AB81" s="12">
        <v>620633.19664553995</v>
      </c>
      <c r="AC81" s="110">
        <v>31.277486640905799</v>
      </c>
      <c r="AD81" s="111">
        <v>13.480117442175581</v>
      </c>
    </row>
    <row r="82" spans="1:30">
      <c r="A82" s="5"/>
      <c r="B82" s="108" t="s">
        <v>3</v>
      </c>
      <c r="C82" s="15">
        <v>328.95174133</v>
      </c>
      <c r="D82" s="15">
        <v>270.57059383999996</v>
      </c>
      <c r="E82" s="114">
        <v>-17.747632906260513</v>
      </c>
      <c r="F82" s="15">
        <v>1794.6634952100001</v>
      </c>
      <c r="G82" s="15">
        <v>2666.2147089800001</v>
      </c>
      <c r="H82" s="114">
        <v>48.563489261145115</v>
      </c>
      <c r="I82" s="115">
        <v>8.4037821337190088</v>
      </c>
      <c r="J82" s="103">
        <v>3260</v>
      </c>
      <c r="K82" s="103">
        <v>2836</v>
      </c>
      <c r="L82" s="114">
        <v>-13.006134969325153</v>
      </c>
      <c r="M82" s="103">
        <v>19992</v>
      </c>
      <c r="N82" s="103">
        <v>27158</v>
      </c>
      <c r="O82" s="114">
        <v>35.844337735094037</v>
      </c>
      <c r="P82" s="115">
        <v>2.8751798443096148</v>
      </c>
      <c r="Q82" s="118">
        <v>0</v>
      </c>
      <c r="R82" s="118">
        <v>0</v>
      </c>
      <c r="S82" s="106" t="s">
        <v>57</v>
      </c>
      <c r="T82" s="103">
        <v>0</v>
      </c>
      <c r="U82" s="103">
        <v>0</v>
      </c>
      <c r="V82" s="106" t="s">
        <v>57</v>
      </c>
      <c r="W82" s="106" t="s">
        <v>57</v>
      </c>
      <c r="X82" s="15">
        <v>501.94747820000003</v>
      </c>
      <c r="Y82" s="15">
        <v>367.42233607999992</v>
      </c>
      <c r="Z82" s="114">
        <v>-26.800641095441229</v>
      </c>
      <c r="AA82" s="15">
        <v>3192.22852044</v>
      </c>
      <c r="AB82" s="15">
        <v>3710.0957222699999</v>
      </c>
      <c r="AC82" s="114">
        <v>16.222748418982853</v>
      </c>
      <c r="AD82" s="115">
        <v>10.86859551541442</v>
      </c>
    </row>
    <row r="83" spans="1:30">
      <c r="A83" s="5"/>
      <c r="B83" s="108" t="s">
        <v>4</v>
      </c>
      <c r="C83" s="15">
        <v>544.02781448999997</v>
      </c>
      <c r="D83" s="15">
        <v>507.25102430999999</v>
      </c>
      <c r="E83" s="114">
        <v>-6.760093730589209</v>
      </c>
      <c r="F83" s="15">
        <v>3702.4007418699998</v>
      </c>
      <c r="G83" s="15">
        <v>4492.1985476899999</v>
      </c>
      <c r="H83" s="114">
        <v>21.332045364194986</v>
      </c>
      <c r="I83" s="115">
        <v>7.2339665396543369</v>
      </c>
      <c r="J83" s="103">
        <v>57510</v>
      </c>
      <c r="K83" s="103">
        <v>52553</v>
      </c>
      <c r="L83" s="114">
        <v>-8.6193705442531723</v>
      </c>
      <c r="M83" s="103">
        <v>480699</v>
      </c>
      <c r="N83" s="103">
        <v>479558</v>
      </c>
      <c r="O83" s="114">
        <v>-0.23736267393940907</v>
      </c>
      <c r="P83" s="115">
        <v>2.4664936883914046</v>
      </c>
      <c r="Q83" s="122">
        <v>0</v>
      </c>
      <c r="R83" s="122">
        <v>0</v>
      </c>
      <c r="S83" s="106" t="s">
        <v>57</v>
      </c>
      <c r="T83" s="103">
        <v>0</v>
      </c>
      <c r="U83" s="103">
        <v>0</v>
      </c>
      <c r="V83" s="106" t="s">
        <v>57</v>
      </c>
      <c r="W83" s="106" t="s">
        <v>57</v>
      </c>
      <c r="X83" s="15">
        <v>18526.577372899996</v>
      </c>
      <c r="Y83" s="15">
        <v>14698.440717799998</v>
      </c>
      <c r="Z83" s="114">
        <v>-20.662945875257329</v>
      </c>
      <c r="AA83" s="15">
        <v>176317.89600089996</v>
      </c>
      <c r="AB83" s="15">
        <v>159124.4109473</v>
      </c>
      <c r="AC83" s="114">
        <v>-9.751412331685378</v>
      </c>
      <c r="AD83" s="115">
        <v>10.154723430774403</v>
      </c>
    </row>
    <row r="84" spans="1:30">
      <c r="A84" s="5"/>
      <c r="B84" s="108" t="s">
        <v>5</v>
      </c>
      <c r="C84" s="15">
        <v>241.09682079999999</v>
      </c>
      <c r="D84" s="15">
        <v>258.74388897</v>
      </c>
      <c r="E84" s="114">
        <v>7.3194943473099556</v>
      </c>
      <c r="F84" s="15">
        <v>1565.1388005700001</v>
      </c>
      <c r="G84" s="15">
        <v>2231.7296014899998</v>
      </c>
      <c r="H84" s="114">
        <v>42.589884084225467</v>
      </c>
      <c r="I84" s="115">
        <v>1.7900873340720915</v>
      </c>
      <c r="J84" s="103">
        <v>14</v>
      </c>
      <c r="K84" s="103">
        <v>7</v>
      </c>
      <c r="L84" s="114">
        <v>-50</v>
      </c>
      <c r="M84" s="103">
        <v>69</v>
      </c>
      <c r="N84" s="103">
        <v>98</v>
      </c>
      <c r="O84" s="114">
        <v>42.028985507246375</v>
      </c>
      <c r="P84" s="115">
        <v>7.4130105900151291</v>
      </c>
      <c r="Q84" s="122">
        <v>1846554</v>
      </c>
      <c r="R84" s="122">
        <v>2284355</v>
      </c>
      <c r="S84" s="114">
        <v>23.709081889833712</v>
      </c>
      <c r="T84" s="103">
        <v>13350239</v>
      </c>
      <c r="U84" s="103">
        <v>17537694</v>
      </c>
      <c r="V84" s="114">
        <v>31.366142583664608</v>
      </c>
      <c r="W84" s="115">
        <v>17.971438440770058</v>
      </c>
      <c r="X84" s="15">
        <v>15824.7642455</v>
      </c>
      <c r="Y84" s="15">
        <v>15647.8751662</v>
      </c>
      <c r="Z84" s="114">
        <v>-1.1177991441502955</v>
      </c>
      <c r="AA84" s="15">
        <v>100188.6050309</v>
      </c>
      <c r="AB84" s="15">
        <v>145383.08226539998</v>
      </c>
      <c r="AC84" s="114">
        <v>45.109398639257606</v>
      </c>
      <c r="AD84" s="115">
        <v>14.016666654331461</v>
      </c>
    </row>
    <row r="85" spans="1:30">
      <c r="A85" s="5"/>
      <c r="B85" s="108" t="s">
        <v>6</v>
      </c>
      <c r="C85" s="15">
        <v>0</v>
      </c>
      <c r="D85" s="15">
        <v>9.6454999999999996E-3</v>
      </c>
      <c r="E85" s="106" t="s">
        <v>57</v>
      </c>
      <c r="F85" s="15">
        <v>0</v>
      </c>
      <c r="G85" s="15">
        <v>0.24335059999999997</v>
      </c>
      <c r="H85" s="106" t="s">
        <v>57</v>
      </c>
      <c r="I85" s="115">
        <v>1.0115846260437066E-2</v>
      </c>
      <c r="J85" s="103">
        <v>0</v>
      </c>
      <c r="K85" s="103">
        <v>0</v>
      </c>
      <c r="L85" s="106" t="s">
        <v>57</v>
      </c>
      <c r="M85" s="103">
        <v>0</v>
      </c>
      <c r="N85" s="103">
        <v>0</v>
      </c>
      <c r="O85" s="106" t="s">
        <v>57</v>
      </c>
      <c r="P85" s="115">
        <v>0</v>
      </c>
      <c r="Q85" s="122">
        <v>0</v>
      </c>
      <c r="R85" s="122">
        <v>0</v>
      </c>
      <c r="S85" s="106" t="s">
        <v>57</v>
      </c>
      <c r="T85" s="103">
        <v>0</v>
      </c>
      <c r="U85" s="103">
        <v>163</v>
      </c>
      <c r="V85" s="106" t="s">
        <v>57</v>
      </c>
      <c r="W85" s="115">
        <v>4.9848512511212091E-3</v>
      </c>
      <c r="X85" s="15">
        <v>0</v>
      </c>
      <c r="Y85" s="15">
        <v>0</v>
      </c>
      <c r="Z85" s="106" t="s">
        <v>57</v>
      </c>
      <c r="AA85" s="15">
        <v>0</v>
      </c>
      <c r="AB85" s="15">
        <v>173.1814995</v>
      </c>
      <c r="AC85" s="106" t="s">
        <v>57</v>
      </c>
      <c r="AD85" s="115">
        <v>8.8957280733426097E-2</v>
      </c>
    </row>
    <row r="86" spans="1:30">
      <c r="A86" s="5"/>
      <c r="B86" s="108" t="s">
        <v>25</v>
      </c>
      <c r="C86" s="15">
        <v>125.04108344000001</v>
      </c>
      <c r="D86" s="15">
        <v>220.42560424999999</v>
      </c>
      <c r="E86" s="114">
        <v>76.28254505309809</v>
      </c>
      <c r="F86" s="15">
        <v>2075.84301392</v>
      </c>
      <c r="G86" s="15">
        <v>2114.1568927000003</v>
      </c>
      <c r="H86" s="114">
        <v>1.8457021327276959</v>
      </c>
      <c r="I86" s="115">
        <v>33.629321272077874</v>
      </c>
      <c r="J86" s="103">
        <v>293</v>
      </c>
      <c r="K86" s="103">
        <v>81</v>
      </c>
      <c r="L86" s="114">
        <v>-72.354948805460751</v>
      </c>
      <c r="M86" s="103">
        <v>2260</v>
      </c>
      <c r="N86" s="103">
        <v>968</v>
      </c>
      <c r="O86" s="114">
        <v>-57.16814159292035</v>
      </c>
      <c r="P86" s="115">
        <v>3.8095238095238098</v>
      </c>
      <c r="Q86" s="122">
        <v>361468</v>
      </c>
      <c r="R86" s="122">
        <v>915111</v>
      </c>
      <c r="S86" s="114">
        <v>153.1651487821882</v>
      </c>
      <c r="T86" s="103">
        <v>2502628</v>
      </c>
      <c r="U86" s="103">
        <v>4995334</v>
      </c>
      <c r="V86" s="114">
        <v>99.603536762155613</v>
      </c>
      <c r="W86" s="115">
        <v>8.5202162001445263</v>
      </c>
      <c r="X86" s="15">
        <v>26411.23163075</v>
      </c>
      <c r="Y86" s="15">
        <v>76756.320736329988</v>
      </c>
      <c r="Z86" s="114">
        <v>190.61999761860534</v>
      </c>
      <c r="AA86" s="15">
        <v>193065.65109377998</v>
      </c>
      <c r="AB86" s="15">
        <v>312242.42621106998</v>
      </c>
      <c r="AC86" s="114">
        <v>61.72862673505859</v>
      </c>
      <c r="AD86" s="115">
        <v>17.630519375970671</v>
      </c>
    </row>
    <row r="87" spans="1:30">
      <c r="A87" s="5"/>
      <c r="B87" s="25"/>
      <c r="C87" s="15"/>
      <c r="D87" s="113"/>
      <c r="E87" s="114"/>
      <c r="F87" s="15"/>
      <c r="G87" s="113"/>
      <c r="H87" s="114"/>
      <c r="I87" s="115"/>
      <c r="J87" s="103"/>
      <c r="K87" s="103"/>
      <c r="L87" s="114"/>
      <c r="M87" s="103"/>
      <c r="N87" s="103"/>
      <c r="O87" s="114"/>
      <c r="P87" s="115"/>
      <c r="Q87" s="103"/>
      <c r="R87" s="103"/>
      <c r="S87" s="114"/>
      <c r="T87" s="103"/>
      <c r="U87" s="103"/>
      <c r="V87" s="114"/>
      <c r="W87" s="115"/>
      <c r="X87" s="15"/>
      <c r="Y87" s="15"/>
      <c r="Z87" s="114"/>
      <c r="AA87" s="15"/>
      <c r="AB87" s="15"/>
      <c r="AC87" s="114"/>
      <c r="AD87" s="115"/>
    </row>
    <row r="88" spans="1:30" s="24" customFormat="1" ht="15">
      <c r="A88" s="16">
        <v>13</v>
      </c>
      <c r="B88" s="107" t="s">
        <v>38</v>
      </c>
      <c r="C88" s="12">
        <v>142.58495854299602</v>
      </c>
      <c r="D88" s="12">
        <v>176.72852641759994</v>
      </c>
      <c r="E88" s="110">
        <v>23.946121823437664</v>
      </c>
      <c r="F88" s="12">
        <v>1513.3100836499862</v>
      </c>
      <c r="G88" s="12">
        <v>2096.9490869137439</v>
      </c>
      <c r="H88" s="110">
        <v>38.567046474445341</v>
      </c>
      <c r="I88" s="111">
        <v>0.92299807179729665</v>
      </c>
      <c r="J88" s="22">
        <v>15774</v>
      </c>
      <c r="K88" s="22">
        <v>21189</v>
      </c>
      <c r="L88" s="110">
        <v>34.328642069227847</v>
      </c>
      <c r="M88" s="22">
        <v>144390</v>
      </c>
      <c r="N88" s="22">
        <v>201621</v>
      </c>
      <c r="O88" s="110">
        <v>39.636401412840222</v>
      </c>
      <c r="P88" s="111">
        <v>0.98737148245144679</v>
      </c>
      <c r="Q88" s="22">
        <v>385710</v>
      </c>
      <c r="R88" s="22">
        <v>669792</v>
      </c>
      <c r="S88" s="110">
        <v>73.651707241191559</v>
      </c>
      <c r="T88" s="22">
        <v>2999254</v>
      </c>
      <c r="U88" s="22">
        <v>5080477</v>
      </c>
      <c r="V88" s="110">
        <v>69.39135531702216</v>
      </c>
      <c r="W88" s="111">
        <v>3.1855400543769541</v>
      </c>
      <c r="X88" s="12">
        <v>17522.575337239999</v>
      </c>
      <c r="Y88" s="12">
        <v>18477.029345399995</v>
      </c>
      <c r="Z88" s="110">
        <v>5.4469961737389934</v>
      </c>
      <c r="AA88" s="12">
        <v>147066.74932700003</v>
      </c>
      <c r="AB88" s="12">
        <v>208897.16156297494</v>
      </c>
      <c r="AC88" s="110">
        <v>42.042414426728243</v>
      </c>
      <c r="AD88" s="111">
        <v>4.537234370359176</v>
      </c>
    </row>
    <row r="89" spans="1:30" s="27" customFormat="1">
      <c r="A89" s="5"/>
      <c r="B89" s="108" t="s">
        <v>3</v>
      </c>
      <c r="C89" s="112">
        <v>3.6321710999999981</v>
      </c>
      <c r="D89" s="112">
        <v>5.105994679999994</v>
      </c>
      <c r="E89" s="114">
        <v>40.57693152175559</v>
      </c>
      <c r="F89" s="112">
        <v>25.254296399999998</v>
      </c>
      <c r="G89" s="112">
        <v>70.051809000000006</v>
      </c>
      <c r="H89" s="114">
        <v>177.3857085165121</v>
      </c>
      <c r="I89" s="115">
        <v>0.22079997493304376</v>
      </c>
      <c r="J89" s="116">
        <v>154</v>
      </c>
      <c r="K89" s="116">
        <v>135</v>
      </c>
      <c r="L89" s="114">
        <v>-12.337662337662337</v>
      </c>
      <c r="M89" s="116">
        <v>1064</v>
      </c>
      <c r="N89" s="116">
        <v>1617</v>
      </c>
      <c r="O89" s="114">
        <v>51.973684210526315</v>
      </c>
      <c r="P89" s="115">
        <v>0.17118955034423181</v>
      </c>
      <c r="Q89" s="119">
        <v>0</v>
      </c>
      <c r="R89" s="119">
        <v>0</v>
      </c>
      <c r="S89" s="106" t="s">
        <v>57</v>
      </c>
      <c r="T89" s="116">
        <v>0</v>
      </c>
      <c r="U89" s="116">
        <v>0</v>
      </c>
      <c r="V89" s="106" t="s">
        <v>57</v>
      </c>
      <c r="W89" s="106" t="s">
        <v>57</v>
      </c>
      <c r="X89" s="112">
        <v>8.6517078899999991</v>
      </c>
      <c r="Y89" s="112">
        <v>14.893134</v>
      </c>
      <c r="Z89" s="114">
        <v>72.140971347565937</v>
      </c>
      <c r="AA89" s="112">
        <v>49.414867300000004</v>
      </c>
      <c r="AB89" s="112">
        <v>112.0781669</v>
      </c>
      <c r="AC89" s="114">
        <v>126.81062000949659</v>
      </c>
      <c r="AD89" s="115">
        <v>0.32832906569858039</v>
      </c>
    </row>
    <row r="90" spans="1:30">
      <c r="A90" s="5"/>
      <c r="B90" s="108" t="s">
        <v>4</v>
      </c>
      <c r="C90" s="112">
        <v>70.79218360000003</v>
      </c>
      <c r="D90" s="112">
        <v>107.27552437000003</v>
      </c>
      <c r="E90" s="114">
        <v>51.535831944587706</v>
      </c>
      <c r="F90" s="112">
        <v>600.90316639999992</v>
      </c>
      <c r="G90" s="112">
        <v>995.51218000000006</v>
      </c>
      <c r="H90" s="114">
        <v>65.669318396855118</v>
      </c>
      <c r="I90" s="115">
        <v>1.6031129798662922</v>
      </c>
      <c r="J90" s="116">
        <v>15602</v>
      </c>
      <c r="K90" s="116">
        <v>21034</v>
      </c>
      <c r="L90" s="114">
        <v>34.816049224458403</v>
      </c>
      <c r="M90" s="116">
        <v>143165</v>
      </c>
      <c r="N90" s="116">
        <v>199767</v>
      </c>
      <c r="O90" s="114">
        <v>39.536199490098838</v>
      </c>
      <c r="P90" s="115">
        <v>1.0274545407414448</v>
      </c>
      <c r="Q90" s="121">
        <v>0</v>
      </c>
      <c r="R90" s="121">
        <v>0</v>
      </c>
      <c r="S90" s="106" t="s">
        <v>57</v>
      </c>
      <c r="T90" s="116">
        <v>0</v>
      </c>
      <c r="U90" s="116">
        <v>0</v>
      </c>
      <c r="V90" s="106" t="s">
        <v>57</v>
      </c>
      <c r="W90" s="106" t="s">
        <v>57</v>
      </c>
      <c r="X90" s="112">
        <v>1407.1566760399999</v>
      </c>
      <c r="Y90" s="112">
        <v>2268.1625398999995</v>
      </c>
      <c r="Z90" s="114">
        <v>61.187633084542512</v>
      </c>
      <c r="AA90" s="112">
        <v>13250.097165899999</v>
      </c>
      <c r="AB90" s="112">
        <v>21379.815755500003</v>
      </c>
      <c r="AC90" s="114">
        <v>61.355916774122775</v>
      </c>
      <c r="AD90" s="115">
        <v>1.3643796995416275</v>
      </c>
    </row>
    <row r="91" spans="1:30">
      <c r="A91" s="5"/>
      <c r="B91" s="108" t="s">
        <v>5</v>
      </c>
      <c r="C91" s="112">
        <v>68.105472352995989</v>
      </c>
      <c r="D91" s="112">
        <v>64.326061998999904</v>
      </c>
      <c r="E91" s="114">
        <v>-5.5493490073853469</v>
      </c>
      <c r="F91" s="112">
        <v>886.74093301698611</v>
      </c>
      <c r="G91" s="112">
        <v>1030.9489741027442</v>
      </c>
      <c r="H91" s="114">
        <v>16.262702635719609</v>
      </c>
      <c r="I91" s="115">
        <v>0.8269320348593352</v>
      </c>
      <c r="J91" s="116">
        <v>17</v>
      </c>
      <c r="K91" s="116">
        <v>20</v>
      </c>
      <c r="L91" s="114">
        <v>17.647058823529413</v>
      </c>
      <c r="M91" s="116">
        <v>158</v>
      </c>
      <c r="N91" s="116">
        <v>237</v>
      </c>
      <c r="O91" s="114">
        <v>50</v>
      </c>
      <c r="P91" s="115">
        <v>17.927382753403933</v>
      </c>
      <c r="Q91" s="119">
        <v>385613</v>
      </c>
      <c r="R91" s="119">
        <v>669757</v>
      </c>
      <c r="S91" s="114">
        <v>73.686312442785905</v>
      </c>
      <c r="T91" s="116">
        <v>2998875</v>
      </c>
      <c r="U91" s="116">
        <v>5080119</v>
      </c>
      <c r="V91" s="114">
        <v>69.400825309491054</v>
      </c>
      <c r="W91" s="115">
        <v>5.2057611382822815</v>
      </c>
      <c r="X91" s="112">
        <v>16088.446347110001</v>
      </c>
      <c r="Y91" s="112">
        <v>16183.429585699992</v>
      </c>
      <c r="Z91" s="114">
        <v>0.59038167229276162</v>
      </c>
      <c r="AA91" s="112">
        <v>133649.07866540001</v>
      </c>
      <c r="AB91" s="112">
        <v>187287.75034257493</v>
      </c>
      <c r="AC91" s="114">
        <v>40.133962922006482</v>
      </c>
      <c r="AD91" s="115">
        <v>18.056777474281756</v>
      </c>
    </row>
    <row r="92" spans="1:30">
      <c r="A92" s="5"/>
      <c r="B92" s="108" t="s">
        <v>6</v>
      </c>
      <c r="C92" s="112">
        <v>5.5131489999999984E-2</v>
      </c>
      <c r="D92" s="112">
        <v>2.09453686E-2</v>
      </c>
      <c r="E92" s="114">
        <v>-62.008339335650085</v>
      </c>
      <c r="F92" s="112">
        <v>0.411687833</v>
      </c>
      <c r="G92" s="112">
        <v>0.43612381100000003</v>
      </c>
      <c r="H92" s="114">
        <v>5.9355599173124034</v>
      </c>
      <c r="I92" s="115">
        <v>1.8129239963213209E-2</v>
      </c>
      <c r="J92" s="116">
        <v>1</v>
      </c>
      <c r="K92" s="116">
        <v>0</v>
      </c>
      <c r="L92" s="106">
        <v>-100</v>
      </c>
      <c r="M92" s="116">
        <v>3</v>
      </c>
      <c r="N92" s="116">
        <v>0</v>
      </c>
      <c r="O92" s="114">
        <v>-100</v>
      </c>
      <c r="P92" s="115">
        <v>0</v>
      </c>
      <c r="Q92" s="119">
        <v>97</v>
      </c>
      <c r="R92" s="119">
        <v>35</v>
      </c>
      <c r="S92" s="114">
        <v>-63.917525773195869</v>
      </c>
      <c r="T92" s="116">
        <v>379</v>
      </c>
      <c r="U92" s="116">
        <v>358</v>
      </c>
      <c r="V92" s="114">
        <v>-5.5408970976253293</v>
      </c>
      <c r="W92" s="115">
        <v>1.0948323606757012E-2</v>
      </c>
      <c r="X92" s="112">
        <v>18.3206062</v>
      </c>
      <c r="Y92" s="112">
        <v>10.544085799999994</v>
      </c>
      <c r="Z92" s="114">
        <v>-42.446850912607935</v>
      </c>
      <c r="AA92" s="112">
        <v>118.1586284</v>
      </c>
      <c r="AB92" s="112">
        <v>117.517298</v>
      </c>
      <c r="AC92" s="114">
        <v>-0.54277068774776094</v>
      </c>
      <c r="AD92" s="115">
        <v>6.0364526808013304E-2</v>
      </c>
    </row>
    <row r="93" spans="1:30">
      <c r="A93" s="5"/>
      <c r="B93" s="108" t="s">
        <v>25</v>
      </c>
      <c r="C93" s="112">
        <v>0</v>
      </c>
      <c r="D93" s="112">
        <v>0</v>
      </c>
      <c r="E93" s="106" t="s">
        <v>57</v>
      </c>
      <c r="F93" s="112">
        <v>0</v>
      </c>
      <c r="G93" s="112">
        <v>0</v>
      </c>
      <c r="H93" s="106" t="s">
        <v>57</v>
      </c>
      <c r="I93" s="115">
        <v>0</v>
      </c>
      <c r="J93" s="116">
        <v>0</v>
      </c>
      <c r="K93" s="116">
        <v>0</v>
      </c>
      <c r="L93" s="106" t="s">
        <v>57</v>
      </c>
      <c r="M93" s="116">
        <v>0</v>
      </c>
      <c r="N93" s="116">
        <v>0</v>
      </c>
      <c r="O93" s="106" t="s">
        <v>57</v>
      </c>
      <c r="P93" s="115">
        <v>0</v>
      </c>
      <c r="Q93" s="118">
        <v>0</v>
      </c>
      <c r="R93" s="118">
        <v>0</v>
      </c>
      <c r="S93" s="106" t="s">
        <v>57</v>
      </c>
      <c r="T93" s="116">
        <v>0</v>
      </c>
      <c r="U93" s="116">
        <v>0</v>
      </c>
      <c r="V93" s="106" t="s">
        <v>57</v>
      </c>
      <c r="W93" s="115">
        <v>0</v>
      </c>
      <c r="X93" s="112">
        <v>0</v>
      </c>
      <c r="Y93" s="112">
        <v>0</v>
      </c>
      <c r="Z93" s="106" t="s">
        <v>57</v>
      </c>
      <c r="AA93" s="112">
        <v>0</v>
      </c>
      <c r="AB93" s="112">
        <v>0</v>
      </c>
      <c r="AC93" s="106" t="s">
        <v>57</v>
      </c>
      <c r="AD93" s="115">
        <v>0</v>
      </c>
    </row>
    <row r="94" spans="1:30">
      <c r="A94" s="5"/>
      <c r="B94" s="108"/>
      <c r="C94" s="112"/>
      <c r="D94" s="112"/>
      <c r="E94" s="114"/>
      <c r="F94" s="112"/>
      <c r="G94" s="112"/>
      <c r="H94" s="114"/>
      <c r="I94" s="115"/>
      <c r="J94" s="116"/>
      <c r="K94" s="116"/>
      <c r="L94" s="114"/>
      <c r="M94" s="116"/>
      <c r="N94" s="116"/>
      <c r="O94" s="114"/>
      <c r="P94" s="115"/>
      <c r="Q94" s="118"/>
      <c r="R94" s="118"/>
      <c r="S94" s="114"/>
      <c r="T94" s="116"/>
      <c r="U94" s="116"/>
      <c r="V94" s="114"/>
      <c r="W94" s="115"/>
      <c r="X94" s="112"/>
      <c r="Y94" s="112"/>
      <c r="Z94" s="114"/>
      <c r="AA94" s="112"/>
      <c r="AB94" s="112"/>
      <c r="AC94" s="114"/>
      <c r="AD94" s="115"/>
    </row>
    <row r="95" spans="1:30" s="24" customFormat="1" ht="15">
      <c r="A95" s="16">
        <v>14</v>
      </c>
      <c r="B95" s="107" t="s">
        <v>50</v>
      </c>
      <c r="C95" s="12">
        <v>497.89592368899554</v>
      </c>
      <c r="D95" s="12">
        <v>510.81682359499081</v>
      </c>
      <c r="E95" s="110">
        <v>2.5951005604267907</v>
      </c>
      <c r="F95" s="12">
        <v>3341.6280080729962</v>
      </c>
      <c r="G95" s="12">
        <v>4197.963809020991</v>
      </c>
      <c r="H95" s="110">
        <v>25.626305467849331</v>
      </c>
      <c r="I95" s="111">
        <v>1.8477856832012787</v>
      </c>
      <c r="J95" s="22">
        <v>28787</v>
      </c>
      <c r="K95" s="22">
        <v>29887</v>
      </c>
      <c r="L95" s="110">
        <v>3.8211692777990067</v>
      </c>
      <c r="M95" s="22">
        <v>240919</v>
      </c>
      <c r="N95" s="22">
        <v>230916</v>
      </c>
      <c r="O95" s="110">
        <v>-4.1520178981317368</v>
      </c>
      <c r="P95" s="111">
        <v>1.1308339569874084</v>
      </c>
      <c r="Q95" s="22">
        <v>1645106</v>
      </c>
      <c r="R95" s="22">
        <v>2185204</v>
      </c>
      <c r="S95" s="110">
        <v>32.830589639816523</v>
      </c>
      <c r="T95" s="22">
        <v>10311567</v>
      </c>
      <c r="U95" s="22">
        <v>15968639</v>
      </c>
      <c r="V95" s="110">
        <v>54.861419219794627</v>
      </c>
      <c r="W95" s="111">
        <v>10.012591169763381</v>
      </c>
      <c r="X95" s="12">
        <v>20532.846390676001</v>
      </c>
      <c r="Y95" s="12">
        <v>20539.274005216008</v>
      </c>
      <c r="Z95" s="110">
        <v>3.1304059932606265E-2</v>
      </c>
      <c r="AA95" s="12">
        <v>142404.177658731</v>
      </c>
      <c r="AB95" s="12">
        <v>167485.98873489606</v>
      </c>
      <c r="AC95" s="110">
        <v>17.61311464911736</v>
      </c>
      <c r="AD95" s="111">
        <v>3.6377860711739292</v>
      </c>
    </row>
    <row r="96" spans="1:30">
      <c r="A96" s="5"/>
      <c r="B96" s="108" t="s">
        <v>3</v>
      </c>
      <c r="C96" s="15">
        <v>115.74351869999998</v>
      </c>
      <c r="D96" s="15">
        <v>110.8664534</v>
      </c>
      <c r="E96" s="114">
        <v>-4.2136832841941105</v>
      </c>
      <c r="F96" s="15">
        <v>774.27417289999994</v>
      </c>
      <c r="G96" s="15">
        <v>871.38996970000005</v>
      </c>
      <c r="H96" s="114">
        <v>12.542817544366541</v>
      </c>
      <c r="I96" s="115">
        <v>2.7465797987695897</v>
      </c>
      <c r="J96" s="103">
        <v>5470</v>
      </c>
      <c r="K96" s="103">
        <v>6556</v>
      </c>
      <c r="L96" s="114">
        <v>19.853747714808044</v>
      </c>
      <c r="M96" s="103">
        <v>31395</v>
      </c>
      <c r="N96" s="103">
        <v>33379</v>
      </c>
      <c r="O96" s="114">
        <v>6.3194776238254491</v>
      </c>
      <c r="P96" s="115">
        <v>3.5337884977984624</v>
      </c>
      <c r="Q96" s="119">
        <v>0</v>
      </c>
      <c r="R96" s="119">
        <v>0</v>
      </c>
      <c r="S96" s="106" t="s">
        <v>57</v>
      </c>
      <c r="T96" s="103">
        <v>0</v>
      </c>
      <c r="U96" s="103">
        <v>0</v>
      </c>
      <c r="V96" s="106" t="s">
        <v>57</v>
      </c>
      <c r="W96" s="106" t="s">
        <v>57</v>
      </c>
      <c r="X96" s="15">
        <v>938.54604070000005</v>
      </c>
      <c r="Y96" s="15">
        <v>688.37849340000002</v>
      </c>
      <c r="Z96" s="114">
        <v>-26.65479757534499</v>
      </c>
      <c r="AA96" s="15">
        <v>5765.8311666000009</v>
      </c>
      <c r="AB96" s="15">
        <v>5952.5009803000003</v>
      </c>
      <c r="AC96" s="114">
        <v>3.237517858332903</v>
      </c>
      <c r="AD96" s="115">
        <v>17.437643204635449</v>
      </c>
    </row>
    <row r="97" spans="1:30">
      <c r="A97" s="5"/>
      <c r="B97" s="108" t="s">
        <v>4</v>
      </c>
      <c r="C97" s="15">
        <v>158.84066369999564</v>
      </c>
      <c r="D97" s="15">
        <v>171.74930499999081</v>
      </c>
      <c r="E97" s="114">
        <v>8.126786302263179</v>
      </c>
      <c r="F97" s="15">
        <v>1084.4635460239961</v>
      </c>
      <c r="G97" s="15">
        <v>1284.0753381229918</v>
      </c>
      <c r="H97" s="114">
        <v>18.406500876017354</v>
      </c>
      <c r="I97" s="115">
        <v>2.0677977457505001</v>
      </c>
      <c r="J97" s="103">
        <v>23258</v>
      </c>
      <c r="K97" s="103">
        <v>23291</v>
      </c>
      <c r="L97" s="114">
        <v>0.14188666265371055</v>
      </c>
      <c r="M97" s="103">
        <v>208816</v>
      </c>
      <c r="N97" s="103">
        <v>197009</v>
      </c>
      <c r="O97" s="114">
        <v>-5.6542602099455985</v>
      </c>
      <c r="P97" s="115">
        <v>1.0132694169554095</v>
      </c>
      <c r="Q97" s="119">
        <v>0</v>
      </c>
      <c r="R97" s="119">
        <v>0</v>
      </c>
      <c r="S97" s="106" t="s">
        <v>57</v>
      </c>
      <c r="T97" s="103">
        <v>0</v>
      </c>
      <c r="U97" s="103">
        <v>0</v>
      </c>
      <c r="V97" s="106" t="s">
        <v>57</v>
      </c>
      <c r="W97" s="106" t="s">
        <v>57</v>
      </c>
      <c r="X97" s="15">
        <v>4672.3160112000005</v>
      </c>
      <c r="Y97" s="15">
        <v>5042.2796794999995</v>
      </c>
      <c r="Z97" s="114">
        <v>7.918207317594951</v>
      </c>
      <c r="AA97" s="15">
        <v>51595.798104900001</v>
      </c>
      <c r="AB97" s="15">
        <v>42448.547325</v>
      </c>
      <c r="AC97" s="114">
        <v>-17.728673876315707</v>
      </c>
      <c r="AD97" s="115">
        <v>2.7089071724279505</v>
      </c>
    </row>
    <row r="98" spans="1:30">
      <c r="A98" s="5"/>
      <c r="B98" s="108" t="s">
        <v>5</v>
      </c>
      <c r="C98" s="15">
        <v>117.74507637899998</v>
      </c>
      <c r="D98" s="15">
        <v>170.47503769899993</v>
      </c>
      <c r="E98" s="114">
        <v>44.783156070383605</v>
      </c>
      <c r="F98" s="15">
        <v>666.56219783700033</v>
      </c>
      <c r="G98" s="15">
        <v>1199.3860188449994</v>
      </c>
      <c r="H98" s="114">
        <v>79.93609939732805</v>
      </c>
      <c r="I98" s="115">
        <v>0.96203667306476104</v>
      </c>
      <c r="J98" s="103">
        <v>16</v>
      </c>
      <c r="K98" s="103">
        <v>7</v>
      </c>
      <c r="L98" s="114">
        <v>-56.25</v>
      </c>
      <c r="M98" s="103">
        <v>161</v>
      </c>
      <c r="N98" s="103">
        <v>71</v>
      </c>
      <c r="O98" s="114">
        <v>-55.900621118012417</v>
      </c>
      <c r="P98" s="115">
        <v>5.3706505295007565</v>
      </c>
      <c r="Q98" s="119">
        <v>1596402</v>
      </c>
      <c r="R98" s="119">
        <v>2147251</v>
      </c>
      <c r="S98" s="114">
        <v>34.505657096395517</v>
      </c>
      <c r="T98" s="103">
        <v>9630717</v>
      </c>
      <c r="U98" s="103">
        <v>15277205</v>
      </c>
      <c r="V98" s="114">
        <v>58.629985700960788</v>
      </c>
      <c r="W98" s="115">
        <v>15.65504274419</v>
      </c>
      <c r="X98" s="15">
        <v>10698.400911500003</v>
      </c>
      <c r="Y98" s="15">
        <v>13653.518909200011</v>
      </c>
      <c r="Z98" s="114">
        <v>27.622053259599493</v>
      </c>
      <c r="AA98" s="15">
        <v>62304.108861400004</v>
      </c>
      <c r="AB98" s="15">
        <v>103075.88332150006</v>
      </c>
      <c r="AC98" s="114">
        <v>65.439944820974517</v>
      </c>
      <c r="AD98" s="115">
        <v>9.9377470480420307</v>
      </c>
    </row>
    <row r="99" spans="1:30">
      <c r="A99" s="5"/>
      <c r="B99" s="108" t="s">
        <v>6</v>
      </c>
      <c r="C99" s="15">
        <v>5.8546577000000009E-2</v>
      </c>
      <c r="D99" s="15">
        <v>0.62270444899999999</v>
      </c>
      <c r="E99" s="114">
        <v>963.605219823526</v>
      </c>
      <c r="F99" s="15">
        <v>0.48351326800000005</v>
      </c>
      <c r="G99" s="15">
        <v>3.1428606729999995</v>
      </c>
      <c r="H99" s="114">
        <v>550.00505280860239</v>
      </c>
      <c r="I99" s="115">
        <v>0.13064564207378887</v>
      </c>
      <c r="J99" s="103">
        <v>0</v>
      </c>
      <c r="K99" s="103">
        <v>3</v>
      </c>
      <c r="L99" s="106" t="s">
        <v>57</v>
      </c>
      <c r="M99" s="103">
        <v>14</v>
      </c>
      <c r="N99" s="103">
        <v>11</v>
      </c>
      <c r="O99" s="114">
        <v>-21.428571428571427</v>
      </c>
      <c r="P99" s="115">
        <v>0.19060821348119908</v>
      </c>
      <c r="Q99" s="121">
        <v>532</v>
      </c>
      <c r="R99" s="121">
        <v>2811</v>
      </c>
      <c r="S99" s="114">
        <v>428.38345864661653</v>
      </c>
      <c r="T99" s="103">
        <v>14510</v>
      </c>
      <c r="U99" s="103">
        <v>16293</v>
      </c>
      <c r="V99" s="114">
        <v>12.288077188146106</v>
      </c>
      <c r="W99" s="115">
        <v>0.49827105174550834</v>
      </c>
      <c r="X99" s="15">
        <v>12.431500000000002</v>
      </c>
      <c r="Y99" s="15">
        <v>249.75610649999999</v>
      </c>
      <c r="Z99" s="114">
        <v>1909.058492539114</v>
      </c>
      <c r="AA99" s="15">
        <v>206.00750050000002</v>
      </c>
      <c r="AB99" s="15">
        <v>1252.124622</v>
      </c>
      <c r="AC99" s="114">
        <v>507.80535609673097</v>
      </c>
      <c r="AD99" s="115">
        <v>0.64317263584202333</v>
      </c>
    </row>
    <row r="100" spans="1:30">
      <c r="A100" s="5"/>
      <c r="B100" s="108" t="s">
        <v>25</v>
      </c>
      <c r="C100" s="15">
        <v>105.50811833299991</v>
      </c>
      <c r="D100" s="15">
        <v>57.10332304700006</v>
      </c>
      <c r="E100" s="114">
        <v>-45.877792202896508</v>
      </c>
      <c r="F100" s="15">
        <v>815.84457804399983</v>
      </c>
      <c r="G100" s="15">
        <v>839.96962168000016</v>
      </c>
      <c r="H100" s="114">
        <v>2.9570636718381458</v>
      </c>
      <c r="I100" s="115">
        <v>13.361169345472405</v>
      </c>
      <c r="J100" s="103">
        <v>43</v>
      </c>
      <c r="K100" s="103">
        <v>30</v>
      </c>
      <c r="L100" s="114">
        <v>-30.232558139534881</v>
      </c>
      <c r="M100" s="103">
        <v>533</v>
      </c>
      <c r="N100" s="103">
        <v>446</v>
      </c>
      <c r="O100" s="114">
        <v>-16.322701688555348</v>
      </c>
      <c r="P100" s="115">
        <v>1.7552144824872096</v>
      </c>
      <c r="Q100" s="122">
        <v>48172</v>
      </c>
      <c r="R100" s="122">
        <v>35142</v>
      </c>
      <c r="S100" s="114">
        <v>-27.048908079382212</v>
      </c>
      <c r="T100" s="103">
        <v>666340</v>
      </c>
      <c r="U100" s="103">
        <v>675141</v>
      </c>
      <c r="V100" s="114">
        <v>1.3207971906234055</v>
      </c>
      <c r="W100" s="115">
        <v>1.1515440780499913</v>
      </c>
      <c r="X100" s="15">
        <v>4211.1519272759997</v>
      </c>
      <c r="Y100" s="15">
        <v>905.3408166160001</v>
      </c>
      <c r="Z100" s="114">
        <v>-78.501349933446278</v>
      </c>
      <c r="AA100" s="15">
        <v>22532.432025331</v>
      </c>
      <c r="AB100" s="15">
        <v>14756.932486095997</v>
      </c>
      <c r="AC100" s="114">
        <v>-34.508035042527915</v>
      </c>
      <c r="AD100" s="115">
        <v>0.83323841440475777</v>
      </c>
    </row>
    <row r="101" spans="1:30">
      <c r="A101" s="5"/>
      <c r="B101" s="108"/>
      <c r="C101" s="15"/>
      <c r="D101" s="15"/>
      <c r="E101" s="114"/>
      <c r="F101" s="15"/>
      <c r="G101" s="15"/>
      <c r="H101" s="114"/>
      <c r="I101" s="115"/>
      <c r="J101" s="103"/>
      <c r="K101" s="103"/>
      <c r="L101" s="114"/>
      <c r="M101" s="103"/>
      <c r="N101" s="103"/>
      <c r="O101" s="114"/>
      <c r="P101" s="115"/>
      <c r="Q101" s="122"/>
      <c r="R101" s="122"/>
      <c r="S101" s="114"/>
      <c r="T101" s="103"/>
      <c r="U101" s="103"/>
      <c r="V101" s="114"/>
      <c r="W101" s="115"/>
      <c r="X101" s="15"/>
      <c r="Y101" s="15"/>
      <c r="Z101" s="114"/>
      <c r="AA101" s="15"/>
      <c r="AB101" s="15"/>
      <c r="AC101" s="114"/>
      <c r="AD101" s="115"/>
    </row>
    <row r="102" spans="1:30" s="24" customFormat="1" ht="15">
      <c r="A102" s="16">
        <v>15</v>
      </c>
      <c r="B102" s="107" t="s">
        <v>19</v>
      </c>
      <c r="C102" s="12">
        <v>638.28282679400024</v>
      </c>
      <c r="D102" s="12">
        <v>529.9022286549997</v>
      </c>
      <c r="E102" s="110">
        <v>-16.980027284045878</v>
      </c>
      <c r="F102" s="12">
        <v>4881.8924717620002</v>
      </c>
      <c r="G102" s="12">
        <v>5815.3970634349998</v>
      </c>
      <c r="H102" s="110">
        <v>19.121776996781616</v>
      </c>
      <c r="I102" s="111">
        <v>2.5597189315579016</v>
      </c>
      <c r="J102" s="22">
        <v>56658</v>
      </c>
      <c r="K102" s="22">
        <v>46909</v>
      </c>
      <c r="L102" s="110">
        <v>-17.206749267535034</v>
      </c>
      <c r="M102" s="22">
        <v>487789</v>
      </c>
      <c r="N102" s="22">
        <v>458589</v>
      </c>
      <c r="O102" s="110">
        <v>-5.9861948506423888</v>
      </c>
      <c r="P102" s="111">
        <v>2.2457864050169705</v>
      </c>
      <c r="Q102" s="22">
        <v>378375</v>
      </c>
      <c r="R102" s="22">
        <v>304167</v>
      </c>
      <c r="S102" s="110">
        <v>-19.612289395441028</v>
      </c>
      <c r="T102" s="22">
        <v>2901257</v>
      </c>
      <c r="U102" s="22">
        <v>2880451</v>
      </c>
      <c r="V102" s="110">
        <v>-0.71713743387779849</v>
      </c>
      <c r="W102" s="111">
        <v>1.8060886871784188</v>
      </c>
      <c r="X102" s="12">
        <v>22651.336031947918</v>
      </c>
      <c r="Y102" s="12">
        <v>26661.212771899995</v>
      </c>
      <c r="Z102" s="110">
        <v>17.702605860848397</v>
      </c>
      <c r="AA102" s="12">
        <v>267871.13727721461</v>
      </c>
      <c r="AB102" s="12">
        <v>222663.74103489998</v>
      </c>
      <c r="AC102" s="110">
        <v>-16.876546201217035</v>
      </c>
      <c r="AD102" s="111">
        <v>4.836243687072507</v>
      </c>
    </row>
    <row r="103" spans="1:30">
      <c r="A103" s="5"/>
      <c r="B103" s="108" t="s">
        <v>3</v>
      </c>
      <c r="C103" s="15">
        <v>107.81228899999992</v>
      </c>
      <c r="D103" s="15">
        <v>111.30272869999993</v>
      </c>
      <c r="E103" s="114">
        <v>3.2375156231030515</v>
      </c>
      <c r="F103" s="15">
        <v>1148.4415108000001</v>
      </c>
      <c r="G103" s="15">
        <v>1299.2171768000001</v>
      </c>
      <c r="H103" s="114">
        <v>13.128719624125241</v>
      </c>
      <c r="I103" s="115">
        <v>4.0950708363579853</v>
      </c>
      <c r="J103" s="103">
        <v>366</v>
      </c>
      <c r="K103" s="103">
        <v>406</v>
      </c>
      <c r="L103" s="114">
        <v>10.928961748633879</v>
      </c>
      <c r="M103" s="103">
        <v>4338</v>
      </c>
      <c r="N103" s="103">
        <v>5320</v>
      </c>
      <c r="O103" s="114">
        <v>22.637159981558323</v>
      </c>
      <c r="P103" s="115">
        <v>0.56322103143556779</v>
      </c>
      <c r="Q103" s="118">
        <v>0</v>
      </c>
      <c r="R103" s="118">
        <v>0</v>
      </c>
      <c r="S103" s="106" t="s">
        <v>57</v>
      </c>
      <c r="T103" s="103">
        <v>0</v>
      </c>
      <c r="U103" s="103">
        <v>0</v>
      </c>
      <c r="V103" s="106" t="s">
        <v>57</v>
      </c>
      <c r="W103" s="106" t="s">
        <v>57</v>
      </c>
      <c r="X103" s="15">
        <v>253.9139163000001</v>
      </c>
      <c r="Y103" s="15">
        <v>194.76346489999997</v>
      </c>
      <c r="Z103" s="114">
        <v>-23.295474411931671</v>
      </c>
      <c r="AA103" s="15">
        <v>2772.4793400999997</v>
      </c>
      <c r="AB103" s="15">
        <v>2044.5021407000002</v>
      </c>
      <c r="AC103" s="114">
        <v>-26.257263268686515</v>
      </c>
      <c r="AD103" s="115">
        <v>5.9892974362590019</v>
      </c>
    </row>
    <row r="104" spans="1:30">
      <c r="A104" s="5"/>
      <c r="B104" s="108" t="s">
        <v>4</v>
      </c>
      <c r="C104" s="15">
        <v>468.90121280000005</v>
      </c>
      <c r="D104" s="15">
        <v>356.9213534000001</v>
      </c>
      <c r="E104" s="114">
        <v>-23.881332857153989</v>
      </c>
      <c r="F104" s="15">
        <v>3345.9113683999999</v>
      </c>
      <c r="G104" s="15">
        <v>3889.0643798999999</v>
      </c>
      <c r="H104" s="114">
        <v>16.233335306778717</v>
      </c>
      <c r="I104" s="115">
        <v>6.2627155269494974</v>
      </c>
      <c r="J104" s="103">
        <v>56288</v>
      </c>
      <c r="K104" s="103">
        <v>46498</v>
      </c>
      <c r="L104" s="114">
        <v>-17.392694712905062</v>
      </c>
      <c r="M104" s="103">
        <v>483041</v>
      </c>
      <c r="N104" s="103">
        <v>453214</v>
      </c>
      <c r="O104" s="114">
        <v>-6.1748381607358382</v>
      </c>
      <c r="P104" s="115">
        <v>2.3309995255852729</v>
      </c>
      <c r="Q104" s="119">
        <v>0</v>
      </c>
      <c r="R104" s="119">
        <v>0</v>
      </c>
      <c r="S104" s="106" t="s">
        <v>57</v>
      </c>
      <c r="T104" s="103">
        <v>0</v>
      </c>
      <c r="U104" s="103">
        <v>0</v>
      </c>
      <c r="V104" s="106" t="s">
        <v>57</v>
      </c>
      <c r="W104" s="106" t="s">
        <v>57</v>
      </c>
      <c r="X104" s="15">
        <v>19061.065712499996</v>
      </c>
      <c r="Y104" s="15">
        <v>20828.921862799994</v>
      </c>
      <c r="Z104" s="114">
        <v>9.2746973173732954</v>
      </c>
      <c r="AA104" s="15">
        <v>172927.4549064</v>
      </c>
      <c r="AB104" s="15">
        <v>161015.95681140001</v>
      </c>
      <c r="AC104" s="114">
        <v>-6.8881474612850182</v>
      </c>
      <c r="AD104" s="115">
        <v>10.275434797385039</v>
      </c>
    </row>
    <row r="105" spans="1:30">
      <c r="A105" s="5"/>
      <c r="B105" s="108" t="s">
        <v>5</v>
      </c>
      <c r="C105" s="15">
        <v>59.181209644000226</v>
      </c>
      <c r="D105" s="15">
        <v>59.211362525999633</v>
      </c>
      <c r="E105" s="114">
        <v>5.0950094093696892E-2</v>
      </c>
      <c r="F105" s="15">
        <v>314.76480155700011</v>
      </c>
      <c r="G105" s="15">
        <v>583.04605000799984</v>
      </c>
      <c r="H105" s="114">
        <v>85.232289990473163</v>
      </c>
      <c r="I105" s="115">
        <v>0.46766568342475812</v>
      </c>
      <c r="J105" s="103">
        <v>3</v>
      </c>
      <c r="K105" s="103">
        <v>0</v>
      </c>
      <c r="L105" s="114">
        <v>-100</v>
      </c>
      <c r="M105" s="103">
        <v>17</v>
      </c>
      <c r="N105" s="103">
        <v>25</v>
      </c>
      <c r="O105" s="114">
        <v>47.058823529411761</v>
      </c>
      <c r="P105" s="115">
        <v>1.8910741301059002</v>
      </c>
      <c r="Q105" s="119">
        <v>429818</v>
      </c>
      <c r="R105" s="119">
        <v>311626</v>
      </c>
      <c r="S105" s="114">
        <v>-27.498150379928248</v>
      </c>
      <c r="T105" s="103">
        <v>788268</v>
      </c>
      <c r="U105" s="103">
        <v>2840633</v>
      </c>
      <c r="V105" s="114">
        <v>260.36386102188595</v>
      </c>
      <c r="W105" s="115">
        <v>2.9108878905242599</v>
      </c>
      <c r="X105" s="15">
        <v>4729.0538840000008</v>
      </c>
      <c r="Y105" s="15">
        <v>4743.3518962999979</v>
      </c>
      <c r="Z105" s="114">
        <v>0.30234403436112389</v>
      </c>
      <c r="AA105" s="15">
        <v>24693.1172262</v>
      </c>
      <c r="AB105" s="15">
        <v>46143.116499499993</v>
      </c>
      <c r="AC105" s="114">
        <v>86.866308035589043</v>
      </c>
      <c r="AD105" s="115">
        <v>4.4487479030385106</v>
      </c>
    </row>
    <row r="106" spans="1:30" s="29" customFormat="1">
      <c r="A106" s="5"/>
      <c r="B106" s="108" t="s">
        <v>6</v>
      </c>
      <c r="C106" s="15">
        <v>0</v>
      </c>
      <c r="D106" s="15">
        <v>0</v>
      </c>
      <c r="E106" s="106" t="s">
        <v>57</v>
      </c>
      <c r="F106" s="15">
        <v>0</v>
      </c>
      <c r="G106" s="15">
        <v>0</v>
      </c>
      <c r="H106" s="106" t="s">
        <v>57</v>
      </c>
      <c r="I106" s="115">
        <v>0</v>
      </c>
      <c r="J106" s="103">
        <v>0</v>
      </c>
      <c r="K106" s="103">
        <v>0</v>
      </c>
      <c r="L106" s="106" t="s">
        <v>57</v>
      </c>
      <c r="M106" s="103">
        <v>0</v>
      </c>
      <c r="N106" s="103">
        <v>0</v>
      </c>
      <c r="O106" s="106" t="s">
        <v>57</v>
      </c>
      <c r="P106" s="115">
        <v>0</v>
      </c>
      <c r="Q106" s="119">
        <v>0</v>
      </c>
      <c r="R106" s="119">
        <v>0</v>
      </c>
      <c r="S106" s="106" t="s">
        <v>57</v>
      </c>
      <c r="T106" s="103">
        <v>0</v>
      </c>
      <c r="U106" s="103">
        <v>0</v>
      </c>
      <c r="V106" s="106" t="s">
        <v>57</v>
      </c>
      <c r="W106" s="115">
        <v>0</v>
      </c>
      <c r="X106" s="15">
        <v>0</v>
      </c>
      <c r="Y106" s="15">
        <v>0</v>
      </c>
      <c r="Z106" s="106" t="s">
        <v>57</v>
      </c>
      <c r="AA106" s="15">
        <v>0</v>
      </c>
      <c r="AB106" s="15">
        <v>0</v>
      </c>
      <c r="AC106" s="106" t="s">
        <v>57</v>
      </c>
      <c r="AD106" s="115">
        <v>0</v>
      </c>
    </row>
    <row r="107" spans="1:30" s="29" customFormat="1">
      <c r="A107" s="5"/>
      <c r="B107" s="108" t="s">
        <v>25</v>
      </c>
      <c r="C107" s="15">
        <v>2.3881153500000201</v>
      </c>
      <c r="D107" s="15">
        <v>2.4667840289999945</v>
      </c>
      <c r="E107" s="114">
        <v>3.2941741696008853</v>
      </c>
      <c r="F107" s="15">
        <v>72.774791005000083</v>
      </c>
      <c r="G107" s="15">
        <v>44.069456726999981</v>
      </c>
      <c r="H107" s="114">
        <v>-39.444062815691034</v>
      </c>
      <c r="I107" s="115">
        <v>0.70100091609829063</v>
      </c>
      <c r="J107" s="103">
        <v>1</v>
      </c>
      <c r="K107" s="103">
        <v>5</v>
      </c>
      <c r="L107" s="114">
        <v>400</v>
      </c>
      <c r="M107" s="103">
        <v>393</v>
      </c>
      <c r="N107" s="103">
        <v>30</v>
      </c>
      <c r="O107" s="114">
        <v>-92.36641221374046</v>
      </c>
      <c r="P107" s="115">
        <v>0.11806375442739078</v>
      </c>
      <c r="Q107" s="119">
        <v>-51443</v>
      </c>
      <c r="R107" s="119">
        <v>-7459</v>
      </c>
      <c r="S107" s="114">
        <v>-85.500456816282096</v>
      </c>
      <c r="T107" s="103">
        <v>2112989</v>
      </c>
      <c r="U107" s="103">
        <v>39818</v>
      </c>
      <c r="V107" s="114">
        <v>-98.115560469079583</v>
      </c>
      <c r="W107" s="115">
        <v>6.7914971983325773E-2</v>
      </c>
      <c r="X107" s="15">
        <v>-1392.6974808520799</v>
      </c>
      <c r="Y107" s="15">
        <v>894.17554789999963</v>
      </c>
      <c r="Z107" s="114">
        <v>-164.20457853868774</v>
      </c>
      <c r="AA107" s="15">
        <v>67478.085804514674</v>
      </c>
      <c r="AB107" s="15">
        <v>13460.165583299999</v>
      </c>
      <c r="AC107" s="114">
        <v>-80.052537912390761</v>
      </c>
      <c r="AD107" s="115">
        <v>0.76001750626843811</v>
      </c>
    </row>
    <row r="108" spans="1:30" s="29" customFormat="1">
      <c r="A108" s="5"/>
      <c r="B108" s="108"/>
      <c r="C108" s="15"/>
      <c r="D108" s="15"/>
      <c r="E108" s="114"/>
      <c r="F108" s="15"/>
      <c r="G108" s="15"/>
      <c r="H108" s="114"/>
      <c r="I108" s="115"/>
      <c r="J108" s="103"/>
      <c r="K108" s="103"/>
      <c r="L108" s="114"/>
      <c r="M108" s="103"/>
      <c r="N108" s="103"/>
      <c r="O108" s="114"/>
      <c r="P108" s="115"/>
      <c r="Q108" s="119"/>
      <c r="R108" s="119"/>
      <c r="S108" s="114"/>
      <c r="T108" s="103"/>
      <c r="U108" s="103"/>
      <c r="V108" s="114"/>
      <c r="W108" s="115"/>
      <c r="X108" s="15"/>
      <c r="Y108" s="15"/>
      <c r="Z108" s="114"/>
      <c r="AA108" s="15"/>
      <c r="AB108" s="15"/>
      <c r="AC108" s="114"/>
      <c r="AD108" s="115"/>
    </row>
    <row r="109" spans="1:30" s="30" customFormat="1" ht="15">
      <c r="A109" s="16">
        <v>16</v>
      </c>
      <c r="B109" s="107" t="s">
        <v>21</v>
      </c>
      <c r="C109" s="12">
        <v>204.09925709699996</v>
      </c>
      <c r="D109" s="12">
        <v>230.69892777099997</v>
      </c>
      <c r="E109" s="110">
        <v>13.032713128082715</v>
      </c>
      <c r="F109" s="12">
        <v>1374.4857288570001</v>
      </c>
      <c r="G109" s="12">
        <v>1763.6955492269997</v>
      </c>
      <c r="H109" s="110">
        <v>28.316759657712858</v>
      </c>
      <c r="I109" s="111">
        <v>0.77631240612040497</v>
      </c>
      <c r="J109" s="22">
        <v>22110</v>
      </c>
      <c r="K109" s="22">
        <v>21591</v>
      </c>
      <c r="L109" s="110">
        <v>-2.3473541383989147</v>
      </c>
      <c r="M109" s="22">
        <v>186960</v>
      </c>
      <c r="N109" s="22">
        <v>194396</v>
      </c>
      <c r="O109" s="110">
        <v>3.9773213521608906</v>
      </c>
      <c r="P109" s="111">
        <v>0.95198945894838061</v>
      </c>
      <c r="Q109" s="22">
        <v>452813</v>
      </c>
      <c r="R109" s="22">
        <v>128839</v>
      </c>
      <c r="S109" s="110">
        <v>-71.546974137226627</v>
      </c>
      <c r="T109" s="22">
        <v>1713517</v>
      </c>
      <c r="U109" s="22">
        <v>1949105</v>
      </c>
      <c r="V109" s="110">
        <v>13.748798523738021</v>
      </c>
      <c r="W109" s="111">
        <v>1.2221199008845809</v>
      </c>
      <c r="X109" s="12">
        <v>21284.398335049002</v>
      </c>
      <c r="Y109" s="12">
        <v>17357.9251473</v>
      </c>
      <c r="Z109" s="110">
        <v>-18.447658824742444</v>
      </c>
      <c r="AA109" s="12">
        <v>137474.25426085896</v>
      </c>
      <c r="AB109" s="12">
        <v>228530.836515248</v>
      </c>
      <c r="AC109" s="110">
        <v>66.235370938334498</v>
      </c>
      <c r="AD109" s="111">
        <v>4.9636766644688457</v>
      </c>
    </row>
    <row r="110" spans="1:30" s="29" customFormat="1">
      <c r="A110" s="5"/>
      <c r="B110" s="108" t="s">
        <v>3</v>
      </c>
      <c r="C110" s="15">
        <v>10.647686468</v>
      </c>
      <c r="D110" s="15">
        <v>10.686177599000001</v>
      </c>
      <c r="E110" s="114">
        <v>0.36149759964927508</v>
      </c>
      <c r="F110" s="15">
        <v>77.53841559</v>
      </c>
      <c r="G110" s="15">
        <v>109.17060492199998</v>
      </c>
      <c r="H110" s="114">
        <v>40.7955064483927</v>
      </c>
      <c r="I110" s="115">
        <v>0.34410056177425502</v>
      </c>
      <c r="J110" s="103">
        <v>189</v>
      </c>
      <c r="K110" s="103">
        <v>169</v>
      </c>
      <c r="L110" s="114">
        <v>-10.582010582010582</v>
      </c>
      <c r="M110" s="103">
        <v>1139</v>
      </c>
      <c r="N110" s="103">
        <v>1594</v>
      </c>
      <c r="O110" s="114">
        <v>39.947322212467078</v>
      </c>
      <c r="P110" s="115">
        <v>0.16875457220080736</v>
      </c>
      <c r="Q110" s="119">
        <v>0</v>
      </c>
      <c r="R110" s="119">
        <v>0</v>
      </c>
      <c r="S110" s="106" t="s">
        <v>57</v>
      </c>
      <c r="T110" s="103">
        <v>0</v>
      </c>
      <c r="U110" s="103">
        <v>0</v>
      </c>
      <c r="V110" s="106" t="s">
        <v>57</v>
      </c>
      <c r="W110" s="106" t="s">
        <v>57</v>
      </c>
      <c r="X110" s="15">
        <v>7.4876109</v>
      </c>
      <c r="Y110" s="15">
        <v>2.5189046999999998</v>
      </c>
      <c r="Z110" s="114">
        <v>-66.359033159695841</v>
      </c>
      <c r="AA110" s="15">
        <v>27.098703199999999</v>
      </c>
      <c r="AB110" s="15">
        <v>25.763233899999996</v>
      </c>
      <c r="AC110" s="114">
        <v>-4.9281668209126819</v>
      </c>
      <c r="AD110" s="115">
        <v>7.5472491652261234E-2</v>
      </c>
    </row>
    <row r="111" spans="1:30" s="29" customFormat="1">
      <c r="A111" s="5"/>
      <c r="B111" s="108" t="s">
        <v>4</v>
      </c>
      <c r="C111" s="15">
        <v>132.74041704999996</v>
      </c>
      <c r="D111" s="15">
        <v>169.78473359099996</v>
      </c>
      <c r="E111" s="114">
        <v>27.907337768154171</v>
      </c>
      <c r="F111" s="15">
        <v>998.19016705800004</v>
      </c>
      <c r="G111" s="15">
        <v>1212.3030946729998</v>
      </c>
      <c r="H111" s="114">
        <v>21.450113884217284</v>
      </c>
      <c r="I111" s="115">
        <v>1.9522200387366031</v>
      </c>
      <c r="J111" s="103">
        <v>21908</v>
      </c>
      <c r="K111" s="103">
        <v>21418</v>
      </c>
      <c r="L111" s="114">
        <v>-2.2366258900858136</v>
      </c>
      <c r="M111" s="103">
        <v>185681</v>
      </c>
      <c r="N111" s="103">
        <v>192711</v>
      </c>
      <c r="O111" s="114">
        <v>3.7860631944033045</v>
      </c>
      <c r="P111" s="115">
        <v>0.99116366567463376</v>
      </c>
      <c r="Q111" s="119">
        <v>0</v>
      </c>
      <c r="R111" s="119">
        <v>0</v>
      </c>
      <c r="S111" s="106" t="s">
        <v>57</v>
      </c>
      <c r="T111" s="103">
        <v>0</v>
      </c>
      <c r="U111" s="103">
        <v>0</v>
      </c>
      <c r="V111" s="106" t="s">
        <v>57</v>
      </c>
      <c r="W111" s="106" t="s">
        <v>57</v>
      </c>
      <c r="X111" s="15">
        <v>3483.8747419490001</v>
      </c>
      <c r="Y111" s="15">
        <v>3364.0048975</v>
      </c>
      <c r="Z111" s="114">
        <v>-3.4407047706296336</v>
      </c>
      <c r="AA111" s="15">
        <v>48087.788324258989</v>
      </c>
      <c r="AB111" s="15">
        <v>30134.667841748</v>
      </c>
      <c r="AC111" s="114">
        <v>-37.334053214200594</v>
      </c>
      <c r="AD111" s="115">
        <v>1.9230815422314351</v>
      </c>
    </row>
    <row r="112" spans="1:30" s="32" customFormat="1">
      <c r="A112" s="31"/>
      <c r="B112" s="108" t="s">
        <v>5</v>
      </c>
      <c r="C112" s="15">
        <v>51.122355552999991</v>
      </c>
      <c r="D112" s="15">
        <v>38.639133331000004</v>
      </c>
      <c r="E112" s="114">
        <v>-24.418323621763239</v>
      </c>
      <c r="F112" s="15">
        <v>251.07141508499998</v>
      </c>
      <c r="G112" s="15">
        <v>335.71575706200002</v>
      </c>
      <c r="H112" s="114">
        <v>33.713253238463558</v>
      </c>
      <c r="I112" s="115">
        <v>0.26928016914050973</v>
      </c>
      <c r="J112" s="103">
        <v>1</v>
      </c>
      <c r="K112" s="103">
        <v>1</v>
      </c>
      <c r="L112" s="106">
        <v>0</v>
      </c>
      <c r="M112" s="103">
        <v>1</v>
      </c>
      <c r="N112" s="103">
        <v>3</v>
      </c>
      <c r="O112" s="106">
        <v>200</v>
      </c>
      <c r="P112" s="115">
        <v>0.22692889561270801</v>
      </c>
      <c r="Q112" s="118">
        <v>385999</v>
      </c>
      <c r="R112" s="118">
        <v>54997</v>
      </c>
      <c r="S112" s="114">
        <v>-85.752035627035312</v>
      </c>
      <c r="T112" s="103">
        <v>1237665</v>
      </c>
      <c r="U112" s="103">
        <v>669865</v>
      </c>
      <c r="V112" s="114">
        <v>-45.876711387976556</v>
      </c>
      <c r="W112" s="115">
        <v>0.68643218493414437</v>
      </c>
      <c r="X112" s="15">
        <v>3675.1953581000002</v>
      </c>
      <c r="Y112" s="15">
        <v>1895.6303538</v>
      </c>
      <c r="Z112" s="114">
        <v>-48.420963538112396</v>
      </c>
      <c r="AA112" s="15">
        <v>17452.559194900001</v>
      </c>
      <c r="AB112" s="15">
        <v>17270.056821599999</v>
      </c>
      <c r="AC112" s="114">
        <v>-1.0457055109335061</v>
      </c>
      <c r="AD112" s="115">
        <v>1.6650398780776208</v>
      </c>
    </row>
    <row r="113" spans="1:30" s="29" customFormat="1">
      <c r="A113" s="5"/>
      <c r="B113" s="108" t="s">
        <v>6</v>
      </c>
      <c r="C113" s="15">
        <v>7.9114093999999996E-2</v>
      </c>
      <c r="D113" s="15">
        <v>0.13298113700000003</v>
      </c>
      <c r="E113" s="114">
        <v>68.087796088519994</v>
      </c>
      <c r="F113" s="15">
        <v>0.56397490700000008</v>
      </c>
      <c r="G113" s="15">
        <v>0.97314334599999985</v>
      </c>
      <c r="H113" s="114">
        <v>72.550823435837671</v>
      </c>
      <c r="I113" s="115">
        <v>4.0452616420519664E-2</v>
      </c>
      <c r="J113" s="103">
        <v>12</v>
      </c>
      <c r="K113" s="103">
        <v>3</v>
      </c>
      <c r="L113" s="114">
        <v>-75</v>
      </c>
      <c r="M113" s="103">
        <v>139</v>
      </c>
      <c r="N113" s="103">
        <v>88</v>
      </c>
      <c r="O113" s="114">
        <v>-36.690647482014391</v>
      </c>
      <c r="P113" s="115">
        <v>1.5248657078495926</v>
      </c>
      <c r="Q113" s="119">
        <v>50018</v>
      </c>
      <c r="R113" s="119">
        <v>70659</v>
      </c>
      <c r="S113" s="114">
        <v>41.26714382822184</v>
      </c>
      <c r="T113" s="103">
        <v>429037</v>
      </c>
      <c r="U113" s="103">
        <v>1225119</v>
      </c>
      <c r="V113" s="114">
        <v>185.55089654272243</v>
      </c>
      <c r="W113" s="115">
        <v>37.466478404431683</v>
      </c>
      <c r="X113" s="15">
        <v>11283.053915800001</v>
      </c>
      <c r="Y113" s="15">
        <v>10715.884774800001</v>
      </c>
      <c r="Z113" s="114">
        <v>-5.0267342975803411</v>
      </c>
      <c r="AA113" s="15">
        <v>61656.189902299986</v>
      </c>
      <c r="AB113" s="15">
        <v>170001.06603849999</v>
      </c>
      <c r="AC113" s="114">
        <v>175.72424813775004</v>
      </c>
      <c r="AD113" s="115">
        <v>87.323603273042181</v>
      </c>
    </row>
    <row r="114" spans="1:30" s="29" customFormat="1">
      <c r="A114" s="5"/>
      <c r="B114" s="108" t="s">
        <v>25</v>
      </c>
      <c r="C114" s="15">
        <v>9.5096839319999997</v>
      </c>
      <c r="D114" s="15">
        <v>11.455902113</v>
      </c>
      <c r="E114" s="114">
        <v>20.465645282394661</v>
      </c>
      <c r="F114" s="15">
        <v>47.121756216999991</v>
      </c>
      <c r="G114" s="15">
        <v>105.53294922400002</v>
      </c>
      <c r="H114" s="114">
        <v>123.95801365723966</v>
      </c>
      <c r="I114" s="115">
        <v>1.6786840496550521</v>
      </c>
      <c r="J114" s="103">
        <v>0</v>
      </c>
      <c r="K114" s="103">
        <v>0</v>
      </c>
      <c r="L114" s="106" t="s">
        <v>57</v>
      </c>
      <c r="M114" s="103">
        <v>0</v>
      </c>
      <c r="N114" s="103">
        <v>0</v>
      </c>
      <c r="O114" s="106" t="s">
        <v>57</v>
      </c>
      <c r="P114" s="115">
        <v>0</v>
      </c>
      <c r="Q114" s="119">
        <v>16796</v>
      </c>
      <c r="R114" s="119">
        <v>3183</v>
      </c>
      <c r="S114" s="114">
        <v>-81.049059299833289</v>
      </c>
      <c r="T114" s="103">
        <v>46815</v>
      </c>
      <c r="U114" s="103">
        <v>54121</v>
      </c>
      <c r="V114" s="114">
        <v>15.606109153049236</v>
      </c>
      <c r="W114" s="115">
        <v>9.2310668509457405E-2</v>
      </c>
      <c r="X114" s="15">
        <v>2834.7867082999996</v>
      </c>
      <c r="Y114" s="15">
        <v>1379.8862164999998</v>
      </c>
      <c r="Z114" s="114">
        <v>-51.323102635559223</v>
      </c>
      <c r="AA114" s="15">
        <v>10250.618136199999</v>
      </c>
      <c r="AB114" s="15">
        <v>11099.282579500001</v>
      </c>
      <c r="AC114" s="114">
        <v>8.2791538229577419</v>
      </c>
      <c r="AD114" s="115">
        <v>0.6267121318259562</v>
      </c>
    </row>
    <row r="115" spans="1:30" s="29" customFormat="1">
      <c r="A115" s="5"/>
      <c r="B115" s="25"/>
      <c r="C115" s="15"/>
      <c r="D115" s="11"/>
      <c r="E115" s="114"/>
      <c r="F115" s="15"/>
      <c r="G115" s="11"/>
      <c r="H115" s="114"/>
      <c r="I115" s="115"/>
      <c r="J115" s="103"/>
      <c r="K115" s="103"/>
      <c r="L115" s="114"/>
      <c r="M115" s="103"/>
      <c r="N115" s="103"/>
      <c r="O115" s="114"/>
      <c r="P115" s="115"/>
      <c r="Q115" s="103"/>
      <c r="R115" s="103"/>
      <c r="S115" s="114"/>
      <c r="T115" s="103"/>
      <c r="U115" s="103"/>
      <c r="V115" s="114"/>
      <c r="W115" s="115"/>
      <c r="X115" s="15"/>
      <c r="Y115" s="15"/>
      <c r="Z115" s="114"/>
      <c r="AA115" s="15"/>
      <c r="AB115" s="15"/>
      <c r="AC115" s="114"/>
      <c r="AD115" s="115"/>
    </row>
    <row r="116" spans="1:30" s="30" customFormat="1" ht="15">
      <c r="A116" s="16">
        <v>17</v>
      </c>
      <c r="B116" s="6" t="s">
        <v>58</v>
      </c>
      <c r="C116" s="12">
        <v>22.637399759000001</v>
      </c>
      <c r="D116" s="12">
        <v>31.645343105999999</v>
      </c>
      <c r="E116" s="110">
        <v>39.79230584298309</v>
      </c>
      <c r="F116" s="12">
        <v>178.69217366675412</v>
      </c>
      <c r="G116" s="12">
        <v>229.35576324299998</v>
      </c>
      <c r="H116" s="110">
        <v>28.352439022164006</v>
      </c>
      <c r="I116" s="111">
        <v>0.10095377543975351</v>
      </c>
      <c r="J116" s="22">
        <v>2618</v>
      </c>
      <c r="K116" s="22">
        <v>1965</v>
      </c>
      <c r="L116" s="110">
        <v>-24.942704354469061</v>
      </c>
      <c r="M116" s="22">
        <v>23563</v>
      </c>
      <c r="N116" s="22">
        <v>21963</v>
      </c>
      <c r="O116" s="110">
        <v>-6.7903068369901964</v>
      </c>
      <c r="P116" s="111">
        <v>0.10755645428343835</v>
      </c>
      <c r="Q116" s="22">
        <v>77386</v>
      </c>
      <c r="R116" s="22">
        <v>35560</v>
      </c>
      <c r="S116" s="110">
        <v>-54.048535910888276</v>
      </c>
      <c r="T116" s="22">
        <v>1968994</v>
      </c>
      <c r="U116" s="22">
        <v>807559</v>
      </c>
      <c r="V116" s="110">
        <v>-58.986213264235445</v>
      </c>
      <c r="W116" s="111">
        <v>0.50635236431000452</v>
      </c>
      <c r="X116" s="12">
        <v>2483.9449576000002</v>
      </c>
      <c r="Y116" s="12">
        <v>4455.1681755</v>
      </c>
      <c r="Z116" s="110">
        <v>79.358570803622214</v>
      </c>
      <c r="AA116" s="12">
        <v>24659.9119302</v>
      </c>
      <c r="AB116" s="12">
        <v>42094.761965199999</v>
      </c>
      <c r="AC116" s="110">
        <v>70.701185326003696</v>
      </c>
      <c r="AD116" s="111">
        <v>0.91429581604446974</v>
      </c>
    </row>
    <row r="117" spans="1:30" s="29" customFormat="1">
      <c r="A117" s="5"/>
      <c r="B117" s="8" t="s">
        <v>3</v>
      </c>
      <c r="C117" s="15">
        <v>0.1527329</v>
      </c>
      <c r="D117" s="15">
        <v>0.58056089999999994</v>
      </c>
      <c r="E117" s="114">
        <v>280.11515528088574</v>
      </c>
      <c r="F117" s="15">
        <v>1.689638</v>
      </c>
      <c r="G117" s="15">
        <v>4.7141128999999999</v>
      </c>
      <c r="H117" s="114">
        <v>179.00135413621143</v>
      </c>
      <c r="I117" s="115">
        <v>1.4858659969102839E-2</v>
      </c>
      <c r="J117" s="103">
        <v>6</v>
      </c>
      <c r="K117" s="103">
        <v>11</v>
      </c>
      <c r="L117" s="114">
        <v>83.333333333333343</v>
      </c>
      <c r="M117" s="103">
        <v>2019</v>
      </c>
      <c r="N117" s="103">
        <v>91</v>
      </c>
      <c r="O117" s="114">
        <v>-95.492818226844975</v>
      </c>
      <c r="P117" s="115">
        <v>9.6340439587662922E-3</v>
      </c>
      <c r="Q117" s="122">
        <v>0</v>
      </c>
      <c r="R117" s="122">
        <v>0</v>
      </c>
      <c r="S117" s="106" t="s">
        <v>57</v>
      </c>
      <c r="T117" s="103">
        <v>0</v>
      </c>
      <c r="U117" s="103">
        <v>0</v>
      </c>
      <c r="V117" s="106" t="s">
        <v>57</v>
      </c>
      <c r="W117" s="106" t="s">
        <v>57</v>
      </c>
      <c r="X117" s="15">
        <v>0.71591610000000006</v>
      </c>
      <c r="Y117" s="15">
        <v>1.1232011</v>
      </c>
      <c r="Z117" s="114">
        <v>56.890046193960423</v>
      </c>
      <c r="AA117" s="15">
        <v>42.9549582</v>
      </c>
      <c r="AB117" s="15">
        <v>9.0559384999999999</v>
      </c>
      <c r="AC117" s="114">
        <v>-78.917594430344479</v>
      </c>
      <c r="AD117" s="115">
        <v>2.6529054756772648E-2</v>
      </c>
    </row>
    <row r="118" spans="1:30" s="29" customFormat="1">
      <c r="A118" s="5"/>
      <c r="B118" s="8" t="s">
        <v>4</v>
      </c>
      <c r="C118" s="15">
        <v>8.1555730999999998</v>
      </c>
      <c r="D118" s="15">
        <v>9.7392796999999991</v>
      </c>
      <c r="E118" s="114">
        <v>19.418704002542743</v>
      </c>
      <c r="F118" s="15">
        <v>92.683748699999995</v>
      </c>
      <c r="G118" s="15">
        <v>92.427941099999984</v>
      </c>
      <c r="H118" s="114">
        <v>-0.2760004893932515</v>
      </c>
      <c r="I118" s="115">
        <v>0.14884040100817963</v>
      </c>
      <c r="J118" s="103">
        <v>2599</v>
      </c>
      <c r="K118" s="103">
        <v>1936</v>
      </c>
      <c r="L118" s="114">
        <v>-25.509811465948438</v>
      </c>
      <c r="M118" s="103">
        <v>21358</v>
      </c>
      <c r="N118" s="103">
        <v>21752</v>
      </c>
      <c r="O118" s="114">
        <v>1.8447420170427942</v>
      </c>
      <c r="P118" s="115">
        <v>0.11187629173090605</v>
      </c>
      <c r="Q118" s="122">
        <v>0</v>
      </c>
      <c r="R118" s="122">
        <v>0</v>
      </c>
      <c r="S118" s="106" t="s">
        <v>57</v>
      </c>
      <c r="T118" s="103">
        <v>0</v>
      </c>
      <c r="U118" s="103">
        <v>0</v>
      </c>
      <c r="V118" s="106" t="s">
        <v>57</v>
      </c>
      <c r="W118" s="106" t="s">
        <v>57</v>
      </c>
      <c r="X118" s="15">
        <v>85.716489299999992</v>
      </c>
      <c r="Y118" s="15">
        <v>71.985669099999996</v>
      </c>
      <c r="Z118" s="114">
        <v>-16.018878411997676</v>
      </c>
      <c r="AA118" s="15">
        <v>761.0522696999999</v>
      </c>
      <c r="AB118" s="15">
        <v>806.31249149999985</v>
      </c>
      <c r="AC118" s="114">
        <v>5.94705825105037</v>
      </c>
      <c r="AD118" s="115">
        <v>5.145584075514887E-2</v>
      </c>
    </row>
    <row r="119" spans="1:30" s="29" customFormat="1">
      <c r="A119" s="5"/>
      <c r="B119" s="8" t="s">
        <v>5</v>
      </c>
      <c r="C119" s="15">
        <v>13.375606896000004</v>
      </c>
      <c r="D119" s="15">
        <v>15.764161709</v>
      </c>
      <c r="E119" s="114">
        <v>17.857543448845647</v>
      </c>
      <c r="F119" s="15">
        <v>61.949819506000004</v>
      </c>
      <c r="G119" s="15">
        <v>90.581718323999993</v>
      </c>
      <c r="H119" s="114">
        <v>46.217889004869356</v>
      </c>
      <c r="I119" s="115">
        <v>7.2656287106655046E-2</v>
      </c>
      <c r="J119" s="103">
        <v>1</v>
      </c>
      <c r="K119" s="103">
        <v>4</v>
      </c>
      <c r="L119" s="106">
        <v>300</v>
      </c>
      <c r="M119" s="103">
        <v>11</v>
      </c>
      <c r="N119" s="103">
        <v>15</v>
      </c>
      <c r="O119" s="114">
        <v>36.363636363636367</v>
      </c>
      <c r="P119" s="115">
        <v>1.1346444780635401</v>
      </c>
      <c r="Q119" s="122">
        <v>40835</v>
      </c>
      <c r="R119" s="122">
        <v>30827</v>
      </c>
      <c r="S119" s="114">
        <v>-24.508387412758665</v>
      </c>
      <c r="T119" s="103">
        <v>412550</v>
      </c>
      <c r="U119" s="103">
        <v>225434</v>
      </c>
      <c r="V119" s="114">
        <v>-45.355956853714702</v>
      </c>
      <c r="W119" s="115">
        <v>0.23100946187432381</v>
      </c>
      <c r="X119" s="15">
        <v>600.21237370000006</v>
      </c>
      <c r="Y119" s="15">
        <v>769.96410650000007</v>
      </c>
      <c r="Z119" s="114">
        <v>28.28194489786474</v>
      </c>
      <c r="AA119" s="15">
        <v>3307.8310024000002</v>
      </c>
      <c r="AB119" s="15">
        <v>4554.7326731000003</v>
      </c>
      <c r="AC119" s="114">
        <v>37.6954466475255</v>
      </c>
      <c r="AD119" s="115">
        <v>0.43913066488636904</v>
      </c>
    </row>
    <row r="120" spans="1:30" s="29" customFormat="1">
      <c r="A120" s="5"/>
      <c r="B120" s="8" t="s">
        <v>6</v>
      </c>
      <c r="C120" s="15">
        <v>0</v>
      </c>
      <c r="D120" s="15">
        <v>0</v>
      </c>
      <c r="E120" s="106" t="s">
        <v>57</v>
      </c>
      <c r="F120" s="15">
        <v>0</v>
      </c>
      <c r="G120" s="15">
        <v>0</v>
      </c>
      <c r="H120" s="106" t="s">
        <v>57</v>
      </c>
      <c r="I120" s="115">
        <v>0</v>
      </c>
      <c r="J120" s="103">
        <v>0</v>
      </c>
      <c r="K120" s="103">
        <v>0</v>
      </c>
      <c r="L120" s="106" t="s">
        <v>57</v>
      </c>
      <c r="M120" s="103">
        <v>0</v>
      </c>
      <c r="N120" s="103">
        <v>0</v>
      </c>
      <c r="O120" s="106" t="s">
        <v>57</v>
      </c>
      <c r="P120" s="115">
        <v>0</v>
      </c>
      <c r="Q120" s="121">
        <v>0</v>
      </c>
      <c r="R120" s="121">
        <v>0</v>
      </c>
      <c r="S120" s="106" t="s">
        <v>57</v>
      </c>
      <c r="T120" s="103">
        <v>0</v>
      </c>
      <c r="U120" s="103">
        <v>0</v>
      </c>
      <c r="V120" s="106" t="s">
        <v>57</v>
      </c>
      <c r="W120" s="115">
        <v>0</v>
      </c>
      <c r="X120" s="15">
        <v>0</v>
      </c>
      <c r="Y120" s="15">
        <v>0</v>
      </c>
      <c r="Z120" s="106" t="s">
        <v>57</v>
      </c>
      <c r="AA120" s="15">
        <v>0</v>
      </c>
      <c r="AB120" s="15">
        <v>0</v>
      </c>
      <c r="AC120" s="106" t="s">
        <v>57</v>
      </c>
      <c r="AD120" s="115">
        <v>0</v>
      </c>
    </row>
    <row r="121" spans="1:30" s="29" customFormat="1">
      <c r="A121" s="5"/>
      <c r="B121" s="25" t="s">
        <v>25</v>
      </c>
      <c r="C121" s="15">
        <v>0.95348686299999974</v>
      </c>
      <c r="D121" s="15">
        <v>5.5613407970000015</v>
      </c>
      <c r="E121" s="114">
        <v>483.2634945280837</v>
      </c>
      <c r="F121" s="15">
        <v>22.368967460754117</v>
      </c>
      <c r="G121" s="15">
        <v>41.631990919000003</v>
      </c>
      <c r="H121" s="114">
        <v>86.114942462330717</v>
      </c>
      <c r="I121" s="115">
        <v>0.66222880744827872</v>
      </c>
      <c r="J121" s="103">
        <v>12</v>
      </c>
      <c r="K121" s="103">
        <v>14</v>
      </c>
      <c r="L121" s="114">
        <v>16.666666666666664</v>
      </c>
      <c r="M121" s="103">
        <v>175</v>
      </c>
      <c r="N121" s="103">
        <v>105</v>
      </c>
      <c r="O121" s="114">
        <v>-40</v>
      </c>
      <c r="P121" s="115">
        <v>0.41322314049586778</v>
      </c>
      <c r="Q121" s="119">
        <v>36551</v>
      </c>
      <c r="R121" s="119">
        <v>4733</v>
      </c>
      <c r="S121" s="114">
        <v>-87.050969877705114</v>
      </c>
      <c r="T121" s="103">
        <v>1556444</v>
      </c>
      <c r="U121" s="103">
        <v>582125</v>
      </c>
      <c r="V121" s="114">
        <v>-62.5990398626613</v>
      </c>
      <c r="W121" s="115">
        <v>0.99289273860549299</v>
      </c>
      <c r="X121" s="15">
        <v>1797.3001785000001</v>
      </c>
      <c r="Y121" s="15">
        <v>3612.0951987999997</v>
      </c>
      <c r="Z121" s="114">
        <v>100.97339565250587</v>
      </c>
      <c r="AA121" s="15">
        <v>20548.0736999</v>
      </c>
      <c r="AB121" s="15">
        <v>36724.660862099998</v>
      </c>
      <c r="AC121" s="114">
        <v>78.725565220640235</v>
      </c>
      <c r="AD121" s="115">
        <v>2.0736286633499477</v>
      </c>
    </row>
    <row r="122" spans="1:30" s="29" customFormat="1">
      <c r="A122" s="5"/>
      <c r="B122" s="25"/>
      <c r="C122" s="15"/>
      <c r="D122" s="11"/>
      <c r="E122" s="114"/>
      <c r="F122" s="15"/>
      <c r="G122" s="11"/>
      <c r="H122" s="114"/>
      <c r="I122" s="115"/>
      <c r="J122" s="103"/>
      <c r="K122" s="103"/>
      <c r="L122" s="114"/>
      <c r="M122" s="103"/>
      <c r="N122" s="103"/>
      <c r="O122" s="114"/>
      <c r="P122" s="115"/>
      <c r="Q122" s="103"/>
      <c r="R122" s="103"/>
      <c r="S122" s="114"/>
      <c r="T122" s="103"/>
      <c r="U122" s="103"/>
      <c r="V122" s="114"/>
      <c r="W122" s="115"/>
      <c r="X122" s="15"/>
      <c r="Y122" s="15"/>
      <c r="Z122" s="114"/>
      <c r="AA122" s="15"/>
      <c r="AB122" s="15"/>
      <c r="AC122" s="114"/>
      <c r="AD122" s="115"/>
    </row>
    <row r="123" spans="1:30" s="30" customFormat="1" ht="15">
      <c r="A123" s="16">
        <v>18</v>
      </c>
      <c r="B123" s="107" t="s">
        <v>40</v>
      </c>
      <c r="C123" s="12">
        <v>97.260503802999963</v>
      </c>
      <c r="D123" s="12">
        <v>96.517750104999962</v>
      </c>
      <c r="E123" s="110">
        <v>-0.76367453278305075</v>
      </c>
      <c r="F123" s="12">
        <v>809.50346987299997</v>
      </c>
      <c r="G123" s="12">
        <v>984.49869783899987</v>
      </c>
      <c r="H123" s="110">
        <v>21.617600724238311</v>
      </c>
      <c r="I123" s="111">
        <v>0.43333927631487812</v>
      </c>
      <c r="J123" s="22">
        <v>16461</v>
      </c>
      <c r="K123" s="22">
        <v>12796</v>
      </c>
      <c r="L123" s="110">
        <v>-22.264746977704878</v>
      </c>
      <c r="M123" s="22">
        <v>148281</v>
      </c>
      <c r="N123" s="22">
        <v>123511</v>
      </c>
      <c r="O123" s="110">
        <v>-16.704769997504737</v>
      </c>
      <c r="P123" s="111">
        <v>0.60485385534770997</v>
      </c>
      <c r="Q123" s="22">
        <v>-3190</v>
      </c>
      <c r="R123" s="22">
        <v>2473</v>
      </c>
      <c r="S123" s="110">
        <v>-177.52351097178683</v>
      </c>
      <c r="T123" s="22">
        <v>154168</v>
      </c>
      <c r="U123" s="22">
        <v>183244</v>
      </c>
      <c r="V123" s="110">
        <v>18.859944995070315</v>
      </c>
      <c r="W123" s="111">
        <v>0.11489690864150169</v>
      </c>
      <c r="X123" s="12">
        <v>1298.4901610000002</v>
      </c>
      <c r="Y123" s="12">
        <v>1420.1486143</v>
      </c>
      <c r="Z123" s="110">
        <v>9.3692241153608382</v>
      </c>
      <c r="AA123" s="12">
        <v>20848.123343387997</v>
      </c>
      <c r="AB123" s="12">
        <v>21771.205999499998</v>
      </c>
      <c r="AC123" s="110">
        <v>4.4276534674511012</v>
      </c>
      <c r="AD123" s="111">
        <v>0.47286934588300938</v>
      </c>
    </row>
    <row r="124" spans="1:30" s="33" customFormat="1" ht="14.25" customHeight="1">
      <c r="A124" s="5"/>
      <c r="B124" s="108" t="s">
        <v>3</v>
      </c>
      <c r="C124" s="15">
        <v>4.4121961000000018</v>
      </c>
      <c r="D124" s="15">
        <v>2.6093463000000039</v>
      </c>
      <c r="E124" s="114">
        <v>-40.860600008236197</v>
      </c>
      <c r="F124" s="15">
        <v>42.667107716000011</v>
      </c>
      <c r="G124" s="15">
        <v>36.975457468000002</v>
      </c>
      <c r="H124" s="114">
        <v>-13.339667375357763</v>
      </c>
      <c r="I124" s="115">
        <v>0.11654488582974673</v>
      </c>
      <c r="J124" s="103">
        <v>129</v>
      </c>
      <c r="K124" s="103">
        <v>88</v>
      </c>
      <c r="L124" s="114">
        <v>-31.782945736434108</v>
      </c>
      <c r="M124" s="103">
        <v>1235</v>
      </c>
      <c r="N124" s="103">
        <v>1173</v>
      </c>
      <c r="O124" s="114">
        <v>-5.0202429149797574</v>
      </c>
      <c r="P124" s="115">
        <v>0.1241838853146468</v>
      </c>
      <c r="Q124" s="119">
        <v>0</v>
      </c>
      <c r="R124" s="119">
        <v>0</v>
      </c>
      <c r="S124" s="106" t="s">
        <v>57</v>
      </c>
      <c r="T124" s="103">
        <v>0</v>
      </c>
      <c r="U124" s="103">
        <v>0</v>
      </c>
      <c r="V124" s="106" t="s">
        <v>57</v>
      </c>
      <c r="W124" s="106" t="s">
        <v>57</v>
      </c>
      <c r="X124" s="15">
        <v>2.0936883999999996</v>
      </c>
      <c r="Y124" s="15">
        <v>1.8171041000000008</v>
      </c>
      <c r="Z124" s="114">
        <v>-13.210385079269621</v>
      </c>
      <c r="AA124" s="15">
        <v>23.0306678</v>
      </c>
      <c r="AB124" s="15">
        <v>26.822671500000002</v>
      </c>
      <c r="AC124" s="114">
        <v>16.465018439456639</v>
      </c>
      <c r="AD124" s="115">
        <v>7.8576077006974498E-2</v>
      </c>
    </row>
    <row r="125" spans="1:30" s="29" customFormat="1">
      <c r="A125" s="5"/>
      <c r="B125" s="108" t="s">
        <v>4</v>
      </c>
      <c r="C125" s="15">
        <v>79.688700587999961</v>
      </c>
      <c r="D125" s="15">
        <v>87.956788884999966</v>
      </c>
      <c r="E125" s="114">
        <v>10.375483896703253</v>
      </c>
      <c r="F125" s="15">
        <v>661.74500439999986</v>
      </c>
      <c r="G125" s="15">
        <v>721.44277062999981</v>
      </c>
      <c r="H125" s="114">
        <v>9.0212643590906367</v>
      </c>
      <c r="I125" s="115">
        <v>1.161768075833741</v>
      </c>
      <c r="J125" s="103">
        <v>16325</v>
      </c>
      <c r="K125" s="103">
        <v>12697</v>
      </c>
      <c r="L125" s="114">
        <v>-22.223583460949463</v>
      </c>
      <c r="M125" s="103">
        <v>146977</v>
      </c>
      <c r="N125" s="103">
        <v>122251</v>
      </c>
      <c r="O125" s="114">
        <v>-16.823040339644979</v>
      </c>
      <c r="P125" s="115">
        <v>0.62876924146722113</v>
      </c>
      <c r="Q125" s="121">
        <v>0</v>
      </c>
      <c r="R125" s="121">
        <v>0</v>
      </c>
      <c r="S125" s="106" t="s">
        <v>57</v>
      </c>
      <c r="T125" s="103">
        <v>0</v>
      </c>
      <c r="U125" s="103">
        <v>0</v>
      </c>
      <c r="V125" s="106" t="s">
        <v>57</v>
      </c>
      <c r="W125" s="106" t="s">
        <v>57</v>
      </c>
      <c r="X125" s="15">
        <v>1456.5979319</v>
      </c>
      <c r="Y125" s="15">
        <v>1144.6338608999999</v>
      </c>
      <c r="Z125" s="114">
        <v>-21.417308384687274</v>
      </c>
      <c r="AA125" s="15">
        <v>12120.637499299999</v>
      </c>
      <c r="AB125" s="15">
        <v>11364.461067900002</v>
      </c>
      <c r="AC125" s="114">
        <v>-6.2387513152148042</v>
      </c>
      <c r="AD125" s="115">
        <v>0.7252373058119137</v>
      </c>
    </row>
    <row r="126" spans="1:30" s="29" customFormat="1">
      <c r="A126" s="5"/>
      <c r="B126" s="108" t="s">
        <v>5</v>
      </c>
      <c r="C126" s="15">
        <v>0</v>
      </c>
      <c r="D126" s="15">
        <v>0</v>
      </c>
      <c r="E126" s="106" t="s">
        <v>57</v>
      </c>
      <c r="F126" s="15">
        <v>0</v>
      </c>
      <c r="G126" s="15">
        <v>0</v>
      </c>
      <c r="H126" s="106" t="s">
        <v>57</v>
      </c>
      <c r="I126" s="115">
        <v>0</v>
      </c>
      <c r="J126" s="103">
        <v>0</v>
      </c>
      <c r="K126" s="103">
        <v>0</v>
      </c>
      <c r="L126" s="106" t="s">
        <v>57</v>
      </c>
      <c r="M126" s="103">
        <v>0</v>
      </c>
      <c r="N126" s="103">
        <v>0</v>
      </c>
      <c r="O126" s="106" t="s">
        <v>57</v>
      </c>
      <c r="P126" s="115">
        <v>0</v>
      </c>
      <c r="Q126" s="119">
        <v>-690</v>
      </c>
      <c r="R126" s="119">
        <v>-214</v>
      </c>
      <c r="S126" s="114">
        <v>-68.985507246376812</v>
      </c>
      <c r="T126" s="103">
        <v>-5402</v>
      </c>
      <c r="U126" s="103">
        <v>-3067</v>
      </c>
      <c r="V126" s="114">
        <v>-43.224731580895963</v>
      </c>
      <c r="W126" s="115">
        <v>-3.1428534274712382E-3</v>
      </c>
      <c r="X126" s="15">
        <v>-57.220487300000002</v>
      </c>
      <c r="Y126" s="15">
        <v>-27.673311099999999</v>
      </c>
      <c r="Z126" s="114">
        <v>-51.637407498974582</v>
      </c>
      <c r="AA126" s="15">
        <v>-521.56157611200001</v>
      </c>
      <c r="AB126" s="15">
        <v>-343.76741259999994</v>
      </c>
      <c r="AC126" s="114">
        <v>-34.088815521529256</v>
      </c>
      <c r="AD126" s="115">
        <v>-3.3143287058944017E-2</v>
      </c>
    </row>
    <row r="127" spans="1:30" s="29" customFormat="1">
      <c r="A127" s="5"/>
      <c r="B127" s="108" t="s">
        <v>6</v>
      </c>
      <c r="C127" s="15">
        <v>12.720944473000001</v>
      </c>
      <c r="D127" s="15">
        <v>4.7385334199999996</v>
      </c>
      <c r="E127" s="114">
        <v>-62.750144613417191</v>
      </c>
      <c r="F127" s="15">
        <v>96.025006261999991</v>
      </c>
      <c r="G127" s="15">
        <v>201.998863379</v>
      </c>
      <c r="H127" s="114">
        <v>110.36068753576022</v>
      </c>
      <c r="I127" s="115">
        <v>8.3968950424818978</v>
      </c>
      <c r="J127" s="103">
        <v>2</v>
      </c>
      <c r="K127" s="103">
        <v>3</v>
      </c>
      <c r="L127" s="114">
        <v>50</v>
      </c>
      <c r="M127" s="103">
        <v>24</v>
      </c>
      <c r="N127" s="103">
        <v>34</v>
      </c>
      <c r="O127" s="114">
        <v>41.666666666666671</v>
      </c>
      <c r="P127" s="115">
        <v>0.58915265985097909</v>
      </c>
      <c r="Q127" s="119">
        <v>538</v>
      </c>
      <c r="R127" s="119">
        <v>-104</v>
      </c>
      <c r="S127" s="114">
        <v>-119.33085501858736</v>
      </c>
      <c r="T127" s="103">
        <v>12336</v>
      </c>
      <c r="U127" s="103">
        <v>12848</v>
      </c>
      <c r="V127" s="114">
        <v>4.1504539559014262</v>
      </c>
      <c r="W127" s="115">
        <v>0.39291637346260921</v>
      </c>
      <c r="X127" s="15">
        <v>0.53757969999999999</v>
      </c>
      <c r="Y127" s="15">
        <v>-0.16600780000000001</v>
      </c>
      <c r="Z127" s="114">
        <v>-130.88059314739752</v>
      </c>
      <c r="AA127" s="15">
        <v>-113.51695050000002</v>
      </c>
      <c r="AB127" s="15">
        <v>21.327728699999998</v>
      </c>
      <c r="AC127" s="114">
        <v>-118.78814450710603</v>
      </c>
      <c r="AD127" s="115">
        <v>1.0955308476078004E-2</v>
      </c>
    </row>
    <row r="128" spans="1:30" s="29" customFormat="1">
      <c r="A128" s="5"/>
      <c r="B128" s="108" t="s">
        <v>25</v>
      </c>
      <c r="C128" s="15">
        <v>0.43866264199999994</v>
      </c>
      <c r="D128" s="15">
        <v>1.2130814999999995</v>
      </c>
      <c r="E128" s="114">
        <v>176.54087306573047</v>
      </c>
      <c r="F128" s="15">
        <v>9.0663514949999993</v>
      </c>
      <c r="G128" s="15">
        <v>24.081606361999999</v>
      </c>
      <c r="H128" s="114">
        <v>165.61518572582102</v>
      </c>
      <c r="I128" s="115">
        <v>0.38305959216733027</v>
      </c>
      <c r="J128" s="103">
        <v>5</v>
      </c>
      <c r="K128" s="103">
        <v>8</v>
      </c>
      <c r="L128" s="114">
        <v>60</v>
      </c>
      <c r="M128" s="103">
        <v>45</v>
      </c>
      <c r="N128" s="103">
        <v>53</v>
      </c>
      <c r="O128" s="114">
        <v>17.777777777777779</v>
      </c>
      <c r="P128" s="115">
        <v>0.20857929948839038</v>
      </c>
      <c r="Q128" s="118">
        <v>-3038</v>
      </c>
      <c r="R128" s="118">
        <v>2791</v>
      </c>
      <c r="S128" s="114">
        <v>-191.86965108624094</v>
      </c>
      <c r="T128" s="103">
        <v>147234</v>
      </c>
      <c r="U128" s="103">
        <v>173463</v>
      </c>
      <c r="V128" s="114">
        <v>17.814499368352418</v>
      </c>
      <c r="W128" s="115">
        <v>0.29586455334631673</v>
      </c>
      <c r="X128" s="15">
        <v>-103.5185517</v>
      </c>
      <c r="Y128" s="15">
        <v>301.53696819999999</v>
      </c>
      <c r="Z128" s="114">
        <v>-391.2878544455138</v>
      </c>
      <c r="AA128" s="15">
        <v>9339.5337028999984</v>
      </c>
      <c r="AB128" s="15">
        <v>10702.361943999998</v>
      </c>
      <c r="AC128" s="114">
        <v>14.59203729493295</v>
      </c>
      <c r="AD128" s="115">
        <v>0.60430032494941432</v>
      </c>
    </row>
    <row r="129" spans="1:30" s="29" customFormat="1">
      <c r="A129" s="5"/>
      <c r="B129" s="108"/>
      <c r="C129" s="15"/>
      <c r="D129" s="15"/>
      <c r="E129" s="114"/>
      <c r="F129" s="15"/>
      <c r="G129" s="15"/>
      <c r="H129" s="114"/>
      <c r="I129" s="115"/>
      <c r="J129" s="103"/>
      <c r="K129" s="103"/>
      <c r="L129" s="114"/>
      <c r="M129" s="103"/>
      <c r="N129" s="103"/>
      <c r="O129" s="114"/>
      <c r="P129" s="115"/>
      <c r="Q129" s="118"/>
      <c r="R129" s="118"/>
      <c r="S129" s="114"/>
      <c r="T129" s="103"/>
      <c r="U129" s="103"/>
      <c r="V129" s="114"/>
      <c r="W129" s="115"/>
      <c r="X129" s="15"/>
      <c r="Y129" s="15"/>
      <c r="Z129" s="114"/>
      <c r="AA129" s="15"/>
      <c r="AB129" s="15"/>
      <c r="AC129" s="114"/>
      <c r="AD129" s="115"/>
    </row>
    <row r="130" spans="1:30" s="30" customFormat="1" ht="15">
      <c r="A130" s="16">
        <v>19</v>
      </c>
      <c r="B130" s="107" t="s">
        <v>12</v>
      </c>
      <c r="C130" s="12">
        <v>5.8179999999999994E-4</v>
      </c>
      <c r="D130" s="12">
        <v>0</v>
      </c>
      <c r="E130" s="124">
        <v>0</v>
      </c>
      <c r="F130" s="12">
        <v>1.7286999999999999E-3</v>
      </c>
      <c r="G130" s="12">
        <v>1.197E-4</v>
      </c>
      <c r="H130" s="124">
        <v>0</v>
      </c>
      <c r="I130" s="111">
        <v>5.8179999999999994E-4</v>
      </c>
      <c r="J130" s="22">
        <v>0</v>
      </c>
      <c r="K130" s="22">
        <v>0</v>
      </c>
      <c r="L130" s="124">
        <v>1.7286999999999999E-3</v>
      </c>
      <c r="M130" s="22">
        <v>1.197E-4</v>
      </c>
      <c r="N130" s="22">
        <v>0</v>
      </c>
      <c r="O130" s="12">
        <v>5.8179999999999994E-4</v>
      </c>
      <c r="P130" s="12">
        <v>0</v>
      </c>
      <c r="Q130" s="124">
        <v>0</v>
      </c>
      <c r="R130" s="12">
        <v>1.7286999999999999E-3</v>
      </c>
      <c r="S130" s="12">
        <v>1.197E-4</v>
      </c>
      <c r="T130" s="124">
        <v>0</v>
      </c>
      <c r="U130" s="22">
        <v>0</v>
      </c>
      <c r="V130" s="124">
        <v>5.8179999999999994E-4</v>
      </c>
      <c r="W130" s="124">
        <v>0</v>
      </c>
      <c r="X130" s="12">
        <v>0</v>
      </c>
      <c r="Y130" s="12">
        <v>1.7286999999999999E-3</v>
      </c>
      <c r="Z130" s="124">
        <v>1.197E-4</v>
      </c>
      <c r="AA130" s="12">
        <v>0</v>
      </c>
      <c r="AB130" s="12">
        <v>0</v>
      </c>
      <c r="AC130" s="124">
        <v>0</v>
      </c>
      <c r="AD130" s="111">
        <v>0</v>
      </c>
    </row>
    <row r="131" spans="1:30" s="29" customFormat="1">
      <c r="A131" s="5"/>
      <c r="B131" s="108" t="s">
        <v>3</v>
      </c>
      <c r="C131" s="15">
        <v>0</v>
      </c>
      <c r="D131" s="15">
        <v>0</v>
      </c>
      <c r="E131" s="106">
        <v>0</v>
      </c>
      <c r="F131" s="15">
        <v>0</v>
      </c>
      <c r="G131" s="15">
        <v>0</v>
      </c>
      <c r="H131" s="106">
        <v>0</v>
      </c>
      <c r="I131" s="115">
        <v>0</v>
      </c>
      <c r="J131" s="103">
        <v>0</v>
      </c>
      <c r="K131" s="103">
        <v>0</v>
      </c>
      <c r="L131" s="106">
        <v>0</v>
      </c>
      <c r="M131" s="103">
        <v>0</v>
      </c>
      <c r="N131" s="103">
        <v>0</v>
      </c>
      <c r="O131" s="15">
        <v>0</v>
      </c>
      <c r="P131" s="15">
        <v>0</v>
      </c>
      <c r="Q131" s="106">
        <v>0</v>
      </c>
      <c r="R131" s="15">
        <v>0</v>
      </c>
      <c r="S131" s="15">
        <v>0</v>
      </c>
      <c r="T131" s="106">
        <v>0</v>
      </c>
      <c r="U131" s="103">
        <v>0</v>
      </c>
      <c r="V131" s="106">
        <v>0</v>
      </c>
      <c r="W131" s="106">
        <v>0</v>
      </c>
      <c r="X131" s="15">
        <v>0</v>
      </c>
      <c r="Y131" s="15">
        <v>0</v>
      </c>
      <c r="Z131" s="106">
        <v>0</v>
      </c>
      <c r="AA131" s="15">
        <v>0</v>
      </c>
      <c r="AB131" s="15">
        <v>0</v>
      </c>
      <c r="AC131" s="106">
        <v>0</v>
      </c>
      <c r="AD131" s="115">
        <v>0</v>
      </c>
    </row>
    <row r="132" spans="1:30" s="29" customFormat="1">
      <c r="A132" s="5"/>
      <c r="B132" s="108" t="s">
        <v>4</v>
      </c>
      <c r="C132" s="15">
        <v>5.8179999999999994E-4</v>
      </c>
      <c r="D132" s="15">
        <v>0</v>
      </c>
      <c r="E132" s="106">
        <v>0</v>
      </c>
      <c r="F132" s="15">
        <v>1.7286999999999999E-3</v>
      </c>
      <c r="G132" s="15">
        <v>1.197E-4</v>
      </c>
      <c r="H132" s="106">
        <v>0</v>
      </c>
      <c r="I132" s="115">
        <v>5.8179999999999994E-4</v>
      </c>
      <c r="J132" s="103">
        <v>0</v>
      </c>
      <c r="K132" s="103">
        <v>0</v>
      </c>
      <c r="L132" s="106">
        <v>1.7286999999999999E-3</v>
      </c>
      <c r="M132" s="103">
        <v>1.197E-4</v>
      </c>
      <c r="N132" s="103">
        <v>0</v>
      </c>
      <c r="O132" s="15">
        <v>5.8179999999999994E-4</v>
      </c>
      <c r="P132" s="15">
        <v>0</v>
      </c>
      <c r="Q132" s="106">
        <v>0</v>
      </c>
      <c r="R132" s="15">
        <v>1.7286999999999999E-3</v>
      </c>
      <c r="S132" s="15">
        <v>1.197E-4</v>
      </c>
      <c r="T132" s="106">
        <v>0</v>
      </c>
      <c r="U132" s="103">
        <v>0</v>
      </c>
      <c r="V132" s="106">
        <v>5.8179999999999994E-4</v>
      </c>
      <c r="W132" s="106">
        <v>0</v>
      </c>
      <c r="X132" s="15">
        <v>0</v>
      </c>
      <c r="Y132" s="15">
        <v>1.7286999999999999E-3</v>
      </c>
      <c r="Z132" s="106">
        <v>1.197E-4</v>
      </c>
      <c r="AA132" s="15">
        <v>0</v>
      </c>
      <c r="AB132" s="15">
        <v>0</v>
      </c>
      <c r="AC132" s="106">
        <v>0</v>
      </c>
      <c r="AD132" s="115">
        <v>0</v>
      </c>
    </row>
    <row r="133" spans="1:30" s="29" customFormat="1">
      <c r="A133" s="5"/>
      <c r="B133" s="108" t="s">
        <v>5</v>
      </c>
      <c r="C133" s="15">
        <v>0</v>
      </c>
      <c r="D133" s="15">
        <v>0</v>
      </c>
      <c r="E133" s="106">
        <v>0</v>
      </c>
      <c r="F133" s="15">
        <v>0</v>
      </c>
      <c r="G133" s="15">
        <v>0</v>
      </c>
      <c r="H133" s="106">
        <v>0</v>
      </c>
      <c r="I133" s="115">
        <v>0</v>
      </c>
      <c r="J133" s="103">
        <v>0</v>
      </c>
      <c r="K133" s="103">
        <v>0</v>
      </c>
      <c r="L133" s="106">
        <v>0</v>
      </c>
      <c r="M133" s="103">
        <v>0</v>
      </c>
      <c r="N133" s="103">
        <v>0</v>
      </c>
      <c r="O133" s="15">
        <v>0</v>
      </c>
      <c r="P133" s="15">
        <v>0</v>
      </c>
      <c r="Q133" s="106">
        <v>0</v>
      </c>
      <c r="R133" s="15">
        <v>0</v>
      </c>
      <c r="S133" s="15">
        <v>0</v>
      </c>
      <c r="T133" s="106">
        <v>0</v>
      </c>
      <c r="U133" s="103">
        <v>0</v>
      </c>
      <c r="V133" s="106">
        <v>0</v>
      </c>
      <c r="W133" s="106">
        <v>0</v>
      </c>
      <c r="X133" s="15">
        <v>0</v>
      </c>
      <c r="Y133" s="15">
        <v>0</v>
      </c>
      <c r="Z133" s="106">
        <v>0</v>
      </c>
      <c r="AA133" s="15">
        <v>0</v>
      </c>
      <c r="AB133" s="15">
        <v>0</v>
      </c>
      <c r="AC133" s="106">
        <v>0</v>
      </c>
      <c r="AD133" s="115">
        <v>0</v>
      </c>
    </row>
    <row r="134" spans="1:30" s="29" customFormat="1">
      <c r="A134" s="5"/>
      <c r="B134" s="108" t="s">
        <v>6</v>
      </c>
      <c r="C134" s="15">
        <v>0</v>
      </c>
      <c r="D134" s="15">
        <v>0</v>
      </c>
      <c r="E134" s="106">
        <v>0</v>
      </c>
      <c r="F134" s="15">
        <v>0</v>
      </c>
      <c r="G134" s="15">
        <v>0</v>
      </c>
      <c r="H134" s="106">
        <v>0</v>
      </c>
      <c r="I134" s="115">
        <v>0</v>
      </c>
      <c r="J134" s="103">
        <v>0</v>
      </c>
      <c r="K134" s="103">
        <v>0</v>
      </c>
      <c r="L134" s="106">
        <v>0</v>
      </c>
      <c r="M134" s="103">
        <v>0</v>
      </c>
      <c r="N134" s="103">
        <v>0</v>
      </c>
      <c r="O134" s="15">
        <v>0</v>
      </c>
      <c r="P134" s="15">
        <v>0</v>
      </c>
      <c r="Q134" s="106">
        <v>0</v>
      </c>
      <c r="R134" s="15">
        <v>0</v>
      </c>
      <c r="S134" s="15">
        <v>0</v>
      </c>
      <c r="T134" s="106">
        <v>0</v>
      </c>
      <c r="U134" s="103">
        <v>0</v>
      </c>
      <c r="V134" s="106">
        <v>0</v>
      </c>
      <c r="W134" s="106">
        <v>0</v>
      </c>
      <c r="X134" s="15">
        <v>0</v>
      </c>
      <c r="Y134" s="15">
        <v>0</v>
      </c>
      <c r="Z134" s="106">
        <v>0</v>
      </c>
      <c r="AA134" s="15">
        <v>0</v>
      </c>
      <c r="AB134" s="15">
        <v>0</v>
      </c>
      <c r="AC134" s="106">
        <v>0</v>
      </c>
      <c r="AD134" s="115">
        <v>0</v>
      </c>
    </row>
    <row r="135" spans="1:30" s="29" customFormat="1">
      <c r="A135" s="5"/>
      <c r="B135" s="108" t="s">
        <v>25</v>
      </c>
      <c r="C135" s="15">
        <v>0</v>
      </c>
      <c r="D135" s="15">
        <v>0</v>
      </c>
      <c r="E135" s="106">
        <v>0</v>
      </c>
      <c r="F135" s="15">
        <v>0</v>
      </c>
      <c r="G135" s="15">
        <v>0</v>
      </c>
      <c r="H135" s="106">
        <v>0</v>
      </c>
      <c r="I135" s="115">
        <v>0</v>
      </c>
      <c r="J135" s="103">
        <v>0</v>
      </c>
      <c r="K135" s="103">
        <v>0</v>
      </c>
      <c r="L135" s="106">
        <v>0</v>
      </c>
      <c r="M135" s="103">
        <v>0</v>
      </c>
      <c r="N135" s="103">
        <v>0</v>
      </c>
      <c r="O135" s="15">
        <v>0</v>
      </c>
      <c r="P135" s="15">
        <v>0</v>
      </c>
      <c r="Q135" s="106">
        <v>0</v>
      </c>
      <c r="R135" s="15">
        <v>0</v>
      </c>
      <c r="S135" s="15">
        <v>0</v>
      </c>
      <c r="T135" s="106">
        <v>0</v>
      </c>
      <c r="U135" s="103">
        <v>0</v>
      </c>
      <c r="V135" s="106">
        <v>0</v>
      </c>
      <c r="W135" s="106">
        <v>0</v>
      </c>
      <c r="X135" s="15">
        <v>0</v>
      </c>
      <c r="Y135" s="15">
        <v>0</v>
      </c>
      <c r="Z135" s="106">
        <v>0</v>
      </c>
      <c r="AA135" s="15">
        <v>0</v>
      </c>
      <c r="AB135" s="15">
        <v>0</v>
      </c>
      <c r="AC135" s="106">
        <v>0</v>
      </c>
      <c r="AD135" s="115">
        <v>0</v>
      </c>
    </row>
    <row r="136" spans="1:30" s="29" customFormat="1">
      <c r="A136" s="5"/>
      <c r="B136" s="108"/>
      <c r="C136" s="15"/>
      <c r="D136" s="15"/>
      <c r="E136" s="114"/>
      <c r="F136" s="15"/>
      <c r="G136" s="15"/>
      <c r="H136" s="114"/>
      <c r="I136" s="115"/>
      <c r="J136" s="103"/>
      <c r="K136" s="103"/>
      <c r="L136" s="114"/>
      <c r="M136" s="103"/>
      <c r="N136" s="103"/>
      <c r="O136" s="114"/>
      <c r="P136" s="115"/>
      <c r="Q136" s="119"/>
      <c r="R136" s="119"/>
      <c r="S136" s="114"/>
      <c r="T136" s="103"/>
      <c r="U136" s="103"/>
      <c r="V136" s="114"/>
      <c r="W136" s="115"/>
      <c r="X136" s="15"/>
      <c r="Y136" s="15"/>
      <c r="Z136" s="114"/>
      <c r="AA136" s="15"/>
      <c r="AB136" s="15"/>
      <c r="AC136" s="114"/>
      <c r="AD136" s="115"/>
    </row>
    <row r="137" spans="1:30" s="30" customFormat="1" ht="15">
      <c r="A137" s="19">
        <v>20</v>
      </c>
      <c r="B137" s="107" t="s">
        <v>7</v>
      </c>
      <c r="C137" s="12">
        <v>1875.163662467997</v>
      </c>
      <c r="D137" s="12">
        <v>1949.6331979599922</v>
      </c>
      <c r="E137" s="110">
        <v>3.9713619126973758</v>
      </c>
      <c r="F137" s="12">
        <v>16313.575071718007</v>
      </c>
      <c r="G137" s="12">
        <v>20741.629869592012</v>
      </c>
      <c r="H137" s="110">
        <v>27.143374633747158</v>
      </c>
      <c r="I137" s="111">
        <v>9.1296848812591751</v>
      </c>
      <c r="J137" s="22">
        <v>175754</v>
      </c>
      <c r="K137" s="22">
        <v>183393</v>
      </c>
      <c r="L137" s="110">
        <v>4.3464160132913054</v>
      </c>
      <c r="M137" s="22">
        <v>1271711</v>
      </c>
      <c r="N137" s="22">
        <v>1494388</v>
      </c>
      <c r="O137" s="110">
        <v>17.510031760360647</v>
      </c>
      <c r="P137" s="111">
        <v>7.3182659292318393</v>
      </c>
      <c r="Q137" s="22">
        <v>1237595</v>
      </c>
      <c r="R137" s="22">
        <v>1118892</v>
      </c>
      <c r="S137" s="110">
        <v>-9.5914253047240816</v>
      </c>
      <c r="T137" s="22">
        <v>8226345</v>
      </c>
      <c r="U137" s="22">
        <v>8564676</v>
      </c>
      <c r="V137" s="110">
        <v>4.1127742636614437</v>
      </c>
      <c r="W137" s="111">
        <v>5.3701883604159599</v>
      </c>
      <c r="X137" s="12">
        <v>49942.357826000007</v>
      </c>
      <c r="Y137" s="12">
        <v>47043.779772999995</v>
      </c>
      <c r="Z137" s="110">
        <v>-5.803847033211178</v>
      </c>
      <c r="AA137" s="12">
        <v>413396.70258599997</v>
      </c>
      <c r="AB137" s="12">
        <v>424167.93812100001</v>
      </c>
      <c r="AC137" s="110">
        <v>2.6055446179470376</v>
      </c>
      <c r="AD137" s="111">
        <v>9.2129032929286758</v>
      </c>
    </row>
    <row r="138" spans="1:30" s="29" customFormat="1">
      <c r="A138" s="9"/>
      <c r="B138" s="109" t="s">
        <v>3</v>
      </c>
      <c r="C138" s="15">
        <v>222.89330936400023</v>
      </c>
      <c r="D138" s="15">
        <v>350.69118321900095</v>
      </c>
      <c r="E138" s="114">
        <v>57.33589501616575</v>
      </c>
      <c r="F138" s="15">
        <v>1947.0259982540013</v>
      </c>
      <c r="G138" s="15">
        <v>3171.5606952290027</v>
      </c>
      <c r="H138" s="114">
        <v>62.89257041627102</v>
      </c>
      <c r="I138" s="115">
        <v>9.9966086815144273</v>
      </c>
      <c r="J138" s="103">
        <v>4423</v>
      </c>
      <c r="K138" s="103">
        <v>10429</v>
      </c>
      <c r="L138" s="114">
        <v>135.79018765543748</v>
      </c>
      <c r="M138" s="103">
        <v>36811</v>
      </c>
      <c r="N138" s="103">
        <v>76777</v>
      </c>
      <c r="O138" s="114">
        <v>108.57080763902094</v>
      </c>
      <c r="P138" s="115">
        <v>8.1282746485955997</v>
      </c>
      <c r="Q138" s="118">
        <v>0</v>
      </c>
      <c r="R138" s="118">
        <v>0</v>
      </c>
      <c r="S138" s="106" t="s">
        <v>57</v>
      </c>
      <c r="T138" s="103">
        <v>0</v>
      </c>
      <c r="U138" s="103">
        <v>0</v>
      </c>
      <c r="V138" s="106" t="s">
        <v>57</v>
      </c>
      <c r="W138" s="106" t="s">
        <v>57</v>
      </c>
      <c r="X138" s="15">
        <v>186.25411299999999</v>
      </c>
      <c r="Y138" s="15">
        <v>411.17913800000002</v>
      </c>
      <c r="Z138" s="114">
        <v>120.76244727009065</v>
      </c>
      <c r="AA138" s="15">
        <v>1668.332825</v>
      </c>
      <c r="AB138" s="15">
        <v>3138.5190750000002</v>
      </c>
      <c r="AC138" s="114">
        <v>88.123078798740309</v>
      </c>
      <c r="AD138" s="115">
        <v>9.1941817400648684</v>
      </c>
    </row>
    <row r="139" spans="1:30" s="29" customFormat="1">
      <c r="A139" s="9"/>
      <c r="B139" s="109" t="s">
        <v>4</v>
      </c>
      <c r="C139" s="15">
        <v>1174.8344215309967</v>
      </c>
      <c r="D139" s="15">
        <v>1257.8922106669918</v>
      </c>
      <c r="E139" s="114">
        <v>7.0697442647073245</v>
      </c>
      <c r="F139" s="15">
        <v>7580.4947019810024</v>
      </c>
      <c r="G139" s="15">
        <v>10048.658145415004</v>
      </c>
      <c r="H139" s="114">
        <v>32.559398040196491</v>
      </c>
      <c r="I139" s="115">
        <v>16.181755107359848</v>
      </c>
      <c r="J139" s="103">
        <v>171297</v>
      </c>
      <c r="K139" s="103">
        <v>172941</v>
      </c>
      <c r="L139" s="114">
        <v>0.95973659783884135</v>
      </c>
      <c r="M139" s="103">
        <v>1234475</v>
      </c>
      <c r="N139" s="103">
        <v>1417385</v>
      </c>
      <c r="O139" s="114">
        <v>14.816824966078698</v>
      </c>
      <c r="P139" s="115">
        <v>7.2899861049563377</v>
      </c>
      <c r="Q139" s="119">
        <v>0</v>
      </c>
      <c r="R139" s="119">
        <v>0</v>
      </c>
      <c r="S139" s="106" t="s">
        <v>57</v>
      </c>
      <c r="T139" s="103">
        <v>0</v>
      </c>
      <c r="U139" s="103">
        <v>0</v>
      </c>
      <c r="V139" s="106" t="s">
        <v>57</v>
      </c>
      <c r="W139" s="106" t="s">
        <v>57</v>
      </c>
      <c r="X139" s="15">
        <v>13657.108550000003</v>
      </c>
      <c r="Y139" s="15">
        <v>14773.040396999999</v>
      </c>
      <c r="Z139" s="114">
        <v>8.1710696148782969</v>
      </c>
      <c r="AA139" s="15">
        <v>98760.054806999993</v>
      </c>
      <c r="AB139" s="15">
        <v>117669.62137399999</v>
      </c>
      <c r="AC139" s="114">
        <v>19.146978607852812</v>
      </c>
      <c r="AD139" s="115">
        <v>7.5092341529713309</v>
      </c>
    </row>
    <row r="140" spans="1:30" s="29" customFormat="1">
      <c r="A140" s="9"/>
      <c r="B140" s="109" t="s">
        <v>5</v>
      </c>
      <c r="C140" s="15">
        <v>450.18133044700022</v>
      </c>
      <c r="D140" s="15">
        <v>305.54063558399935</v>
      </c>
      <c r="E140" s="114">
        <v>-32.129429872043396</v>
      </c>
      <c r="F140" s="15">
        <v>6485.3199991870042</v>
      </c>
      <c r="G140" s="15">
        <v>7188.0805639070013</v>
      </c>
      <c r="H140" s="114">
        <v>10.836174079430078</v>
      </c>
      <c r="I140" s="115">
        <v>5.7656142415949203</v>
      </c>
      <c r="J140" s="103">
        <v>11</v>
      </c>
      <c r="K140" s="103">
        <v>10</v>
      </c>
      <c r="L140" s="114">
        <v>-9.0909090909090917</v>
      </c>
      <c r="M140" s="103">
        <v>131</v>
      </c>
      <c r="N140" s="103">
        <v>128</v>
      </c>
      <c r="O140" s="114">
        <v>-2.2900763358778624</v>
      </c>
      <c r="P140" s="115">
        <v>9.6822995461422092</v>
      </c>
      <c r="Q140" s="119">
        <v>30923</v>
      </c>
      <c r="R140" s="119">
        <v>30499</v>
      </c>
      <c r="S140" s="114">
        <v>-1.3711476894221131</v>
      </c>
      <c r="T140" s="103">
        <v>272445</v>
      </c>
      <c r="U140" s="103">
        <v>279802</v>
      </c>
      <c r="V140" s="114">
        <v>2.7003615408614583</v>
      </c>
      <c r="W140" s="115">
        <v>0.28672209804802978</v>
      </c>
      <c r="X140" s="15">
        <v>5438.8958440000006</v>
      </c>
      <c r="Y140" s="15">
        <v>5124.520638</v>
      </c>
      <c r="Z140" s="114">
        <v>-5.7801291846176523</v>
      </c>
      <c r="AA140" s="15">
        <v>39173.493470000001</v>
      </c>
      <c r="AB140" s="15">
        <v>46971.453655000005</v>
      </c>
      <c r="AC140" s="114">
        <v>19.906215898186023</v>
      </c>
      <c r="AD140" s="115">
        <v>4.5286095045751011</v>
      </c>
    </row>
    <row r="141" spans="1:30" s="29" customFormat="1">
      <c r="A141" s="9"/>
      <c r="B141" s="109" t="s">
        <v>6</v>
      </c>
      <c r="C141" s="15">
        <v>2.5046966629999998</v>
      </c>
      <c r="D141" s="15">
        <v>4.7410684900000026</v>
      </c>
      <c r="E141" s="114">
        <v>89.287132451455776</v>
      </c>
      <c r="F141" s="15">
        <v>13.825167832999998</v>
      </c>
      <c r="G141" s="15">
        <v>21.233165041000007</v>
      </c>
      <c r="H141" s="114">
        <v>53.58341611099636</v>
      </c>
      <c r="I141" s="115">
        <v>0.88264188860534132</v>
      </c>
      <c r="J141" s="103">
        <v>0</v>
      </c>
      <c r="K141" s="103">
        <v>0</v>
      </c>
      <c r="L141" s="106" t="s">
        <v>57</v>
      </c>
      <c r="M141" s="103">
        <v>2</v>
      </c>
      <c r="N141" s="103">
        <v>0</v>
      </c>
      <c r="O141" s="114">
        <v>-100</v>
      </c>
      <c r="P141" s="115">
        <v>0</v>
      </c>
      <c r="Q141" s="119">
        <v>4594</v>
      </c>
      <c r="R141" s="119">
        <v>9242</v>
      </c>
      <c r="S141" s="114">
        <v>101.17544623421854</v>
      </c>
      <c r="T141" s="103">
        <v>24493</v>
      </c>
      <c r="U141" s="103">
        <v>35438</v>
      </c>
      <c r="V141" s="114">
        <v>44.686236884007677</v>
      </c>
      <c r="W141" s="115">
        <v>1.0837617094308798</v>
      </c>
      <c r="X141" s="15">
        <v>0.10031900000000001</v>
      </c>
      <c r="Y141" s="15">
        <v>2.0293000000000001</v>
      </c>
      <c r="Z141" s="114">
        <v>1922.8471176945543</v>
      </c>
      <c r="AA141" s="15">
        <v>-4.1898160000000004</v>
      </c>
      <c r="AB141" s="15">
        <v>4.0067170000000001</v>
      </c>
      <c r="AC141" s="114">
        <v>-195.62990355662396</v>
      </c>
      <c r="AD141" s="115">
        <v>2.0581104218259229E-3</v>
      </c>
    </row>
    <row r="142" spans="1:30" s="29" customFormat="1">
      <c r="A142" s="9"/>
      <c r="B142" s="108" t="s">
        <v>25</v>
      </c>
      <c r="C142" s="15">
        <v>24.74990446299994</v>
      </c>
      <c r="D142" s="15">
        <v>30.768099999999993</v>
      </c>
      <c r="E142" s="114">
        <v>24.316035425498313</v>
      </c>
      <c r="F142" s="15">
        <v>286.90920446299992</v>
      </c>
      <c r="G142" s="15">
        <v>312.09730000000002</v>
      </c>
      <c r="H142" s="114">
        <v>8.7791172765418821</v>
      </c>
      <c r="I142" s="115">
        <v>4.9644472489664953</v>
      </c>
      <c r="J142" s="103">
        <v>23</v>
      </c>
      <c r="K142" s="103">
        <v>13</v>
      </c>
      <c r="L142" s="114">
        <v>-43.478260869565219</v>
      </c>
      <c r="M142" s="103">
        <v>292</v>
      </c>
      <c r="N142" s="103">
        <v>98</v>
      </c>
      <c r="O142" s="114">
        <v>-66.438356164383563</v>
      </c>
      <c r="P142" s="115">
        <v>0.38567493112947659</v>
      </c>
      <c r="Q142" s="119">
        <v>1202078</v>
      </c>
      <c r="R142" s="119">
        <v>1079151</v>
      </c>
      <c r="S142" s="114">
        <v>-10.226208282657199</v>
      </c>
      <c r="T142" s="103">
        <v>7929407</v>
      </c>
      <c r="U142" s="103">
        <v>8249436</v>
      </c>
      <c r="V142" s="114">
        <v>4.035976460787043</v>
      </c>
      <c r="W142" s="115">
        <v>14.070526264961552</v>
      </c>
      <c r="X142" s="15">
        <v>30659.999</v>
      </c>
      <c r="Y142" s="15">
        <v>26733.010299999998</v>
      </c>
      <c r="Z142" s="114">
        <v>-12.808182739992919</v>
      </c>
      <c r="AA142" s="15">
        <v>273799.01130000001</v>
      </c>
      <c r="AB142" s="15">
        <v>256384.33730000001</v>
      </c>
      <c r="AC142" s="114">
        <v>-6.3603860062587447</v>
      </c>
      <c r="AD142" s="115">
        <v>14.476536969410711</v>
      </c>
    </row>
    <row r="143" spans="1:30" s="29" customFormat="1">
      <c r="A143" s="9"/>
      <c r="B143" s="108"/>
      <c r="C143" s="15"/>
      <c r="D143" s="15"/>
      <c r="E143" s="114"/>
      <c r="F143" s="15"/>
      <c r="G143" s="15"/>
      <c r="H143" s="114"/>
      <c r="I143" s="115"/>
      <c r="J143" s="103"/>
      <c r="K143" s="103"/>
      <c r="L143" s="114"/>
      <c r="M143" s="103"/>
      <c r="N143" s="103"/>
      <c r="O143" s="114"/>
      <c r="P143" s="115"/>
      <c r="Q143" s="119"/>
      <c r="R143" s="119"/>
      <c r="S143" s="114"/>
      <c r="T143" s="103"/>
      <c r="U143" s="103"/>
      <c r="V143" s="114"/>
      <c r="W143" s="115"/>
      <c r="X143" s="15"/>
      <c r="Y143" s="15"/>
      <c r="Z143" s="114"/>
      <c r="AA143" s="15"/>
      <c r="AB143" s="15"/>
      <c r="AC143" s="114"/>
      <c r="AD143" s="115"/>
    </row>
    <row r="144" spans="1:30" s="30" customFormat="1" ht="15">
      <c r="A144" s="19">
        <v>21</v>
      </c>
      <c r="B144" s="107" t="s">
        <v>13</v>
      </c>
      <c r="C144" s="12">
        <v>75.870034187728834</v>
      </c>
      <c r="D144" s="12">
        <v>71.957078129999999</v>
      </c>
      <c r="E144" s="110">
        <v>-5.15744601886803</v>
      </c>
      <c r="F144" s="12">
        <v>601.61482102949162</v>
      </c>
      <c r="G144" s="12">
        <v>700.67832798399991</v>
      </c>
      <c r="H144" s="110">
        <v>16.466267700152308</v>
      </c>
      <c r="I144" s="111">
        <v>0.30841223075722113</v>
      </c>
      <c r="J144" s="22">
        <v>27751</v>
      </c>
      <c r="K144" s="22">
        <v>21002</v>
      </c>
      <c r="L144" s="110">
        <v>-24.319844329934057</v>
      </c>
      <c r="M144" s="22">
        <v>208049</v>
      </c>
      <c r="N144" s="22">
        <v>193543</v>
      </c>
      <c r="O144" s="110">
        <v>-6.9723959259597494</v>
      </c>
      <c r="P144" s="111">
        <v>0.94781217645037164</v>
      </c>
      <c r="Q144" s="22">
        <v>546557</v>
      </c>
      <c r="R144" s="22">
        <v>304053</v>
      </c>
      <c r="S144" s="110">
        <v>-44.369388737130805</v>
      </c>
      <c r="T144" s="22">
        <v>4368181</v>
      </c>
      <c r="U144" s="22">
        <v>3377813</v>
      </c>
      <c r="V144" s="110">
        <v>-22.672320583785332</v>
      </c>
      <c r="W144" s="111">
        <v>2.117942588401676</v>
      </c>
      <c r="X144" s="12">
        <v>4732.9843656000012</v>
      </c>
      <c r="Y144" s="12">
        <v>4719.263088499999</v>
      </c>
      <c r="Z144" s="110">
        <v>-0.28990750951409022</v>
      </c>
      <c r="AA144" s="12">
        <v>38629.636079000004</v>
      </c>
      <c r="AB144" s="12">
        <v>52884.152408900001</v>
      </c>
      <c r="AC144" s="110">
        <v>36.900467560058367</v>
      </c>
      <c r="AD144" s="111">
        <v>1.1486407577856845</v>
      </c>
    </row>
    <row r="145" spans="1:30" s="29" customFormat="1">
      <c r="A145" s="9"/>
      <c r="B145" s="109" t="s">
        <v>3</v>
      </c>
      <c r="C145" s="15">
        <v>5.2091013999999927</v>
      </c>
      <c r="D145" s="15">
        <v>4.8986000000000001</v>
      </c>
      <c r="E145" s="114">
        <v>-5.9607478556664883</v>
      </c>
      <c r="F145" s="15">
        <v>42.578901399999992</v>
      </c>
      <c r="G145" s="15">
        <v>54.184600000000003</v>
      </c>
      <c r="H145" s="114">
        <v>27.25692354288881</v>
      </c>
      <c r="I145" s="115">
        <v>0.17078728576098587</v>
      </c>
      <c r="J145" s="103">
        <v>135</v>
      </c>
      <c r="K145" s="103">
        <v>715</v>
      </c>
      <c r="L145" s="114">
        <v>429.62962962962968</v>
      </c>
      <c r="M145" s="103">
        <v>1189</v>
      </c>
      <c r="N145" s="103">
        <v>7109</v>
      </c>
      <c r="O145" s="114">
        <v>497.89739276703114</v>
      </c>
      <c r="P145" s="115">
        <v>0.75261998354801729</v>
      </c>
      <c r="Q145" s="119">
        <v>0</v>
      </c>
      <c r="R145" s="119">
        <v>0</v>
      </c>
      <c r="S145" s="106" t="s">
        <v>57</v>
      </c>
      <c r="T145" s="103">
        <v>0</v>
      </c>
      <c r="U145" s="103">
        <v>0</v>
      </c>
      <c r="V145" s="106" t="s">
        <v>57</v>
      </c>
      <c r="W145" s="106" t="s">
        <v>57</v>
      </c>
      <c r="X145" s="15">
        <v>3.5307000000000017</v>
      </c>
      <c r="Y145" s="15">
        <v>19.158000000000001</v>
      </c>
      <c r="Z145" s="114">
        <v>442.61194663947634</v>
      </c>
      <c r="AA145" s="15">
        <v>38.343200000000003</v>
      </c>
      <c r="AB145" s="15">
        <v>205.53440000000003</v>
      </c>
      <c r="AC145" s="114">
        <v>436.03872394583664</v>
      </c>
      <c r="AD145" s="115">
        <v>0.60210582834682591</v>
      </c>
    </row>
    <row r="146" spans="1:30" s="29" customFormat="1">
      <c r="A146" s="9"/>
      <c r="B146" s="109" t="s">
        <v>4</v>
      </c>
      <c r="C146" s="15">
        <v>40.590200000000017</v>
      </c>
      <c r="D146" s="15">
        <v>38.127629811000027</v>
      </c>
      <c r="E146" s="114">
        <v>-6.066908241398143</v>
      </c>
      <c r="F146" s="15">
        <v>358.1669</v>
      </c>
      <c r="G146" s="15">
        <v>370.00699999999995</v>
      </c>
      <c r="H146" s="114">
        <v>3.3057493587486588</v>
      </c>
      <c r="I146" s="115">
        <v>0.59583703369795749</v>
      </c>
      <c r="J146" s="103">
        <v>27607</v>
      </c>
      <c r="K146" s="103">
        <v>20287</v>
      </c>
      <c r="L146" s="114">
        <v>-26.515014307965373</v>
      </c>
      <c r="M146" s="103">
        <v>206759</v>
      </c>
      <c r="N146" s="103">
        <v>186363</v>
      </c>
      <c r="O146" s="114">
        <v>-9.8646249981862937</v>
      </c>
      <c r="P146" s="115">
        <v>0.95851422194956071</v>
      </c>
      <c r="Q146" s="119">
        <v>0</v>
      </c>
      <c r="R146" s="119">
        <v>0</v>
      </c>
      <c r="S146" s="106" t="s">
        <v>57</v>
      </c>
      <c r="T146" s="103">
        <v>0</v>
      </c>
      <c r="U146" s="103">
        <v>0</v>
      </c>
      <c r="V146" s="106" t="s">
        <v>57</v>
      </c>
      <c r="W146" s="106" t="s">
        <v>57</v>
      </c>
      <c r="X146" s="15">
        <v>1104.9917000000005</v>
      </c>
      <c r="Y146" s="15">
        <v>899.18739999999934</v>
      </c>
      <c r="Z146" s="114">
        <v>-18.624963427327195</v>
      </c>
      <c r="AA146" s="15">
        <v>8698.0892000000022</v>
      </c>
      <c r="AB146" s="15">
        <v>8412.6399000000001</v>
      </c>
      <c r="AC146" s="114">
        <v>-3.2817472140892963</v>
      </c>
      <c r="AD146" s="115">
        <v>0.53686314374159927</v>
      </c>
    </row>
    <row r="147" spans="1:30" s="29" customFormat="1" ht="14.25" customHeight="1">
      <c r="A147" s="9"/>
      <c r="B147" s="109" t="s">
        <v>5</v>
      </c>
      <c r="C147" s="15">
        <v>20.890441895728816</v>
      </c>
      <c r="D147" s="15">
        <v>27.54606439799997</v>
      </c>
      <c r="E147" s="114">
        <v>31.859653977123088</v>
      </c>
      <c r="F147" s="15">
        <v>115.57891869523732</v>
      </c>
      <c r="G147" s="15">
        <v>197.59564121</v>
      </c>
      <c r="H147" s="114">
        <v>70.961662767435413</v>
      </c>
      <c r="I147" s="115">
        <v>0.15849297081587299</v>
      </c>
      <c r="J147" s="103">
        <v>0</v>
      </c>
      <c r="K147" s="103">
        <v>0</v>
      </c>
      <c r="L147" s="106" t="s">
        <v>57</v>
      </c>
      <c r="M147" s="103">
        <v>3</v>
      </c>
      <c r="N147" s="103">
        <v>3</v>
      </c>
      <c r="O147" s="114">
        <v>0</v>
      </c>
      <c r="P147" s="115">
        <v>0.22692889561270801</v>
      </c>
      <c r="Q147" s="118">
        <v>304778</v>
      </c>
      <c r="R147" s="118">
        <v>245382</v>
      </c>
      <c r="S147" s="114">
        <v>-19.488283275039535</v>
      </c>
      <c r="T147" s="103">
        <v>2164117</v>
      </c>
      <c r="U147" s="103">
        <v>1978632</v>
      </c>
      <c r="V147" s="114">
        <v>-8.5709321630946942</v>
      </c>
      <c r="W147" s="115">
        <v>2.0275677740150866</v>
      </c>
      <c r="X147" s="15">
        <v>2318.8799289000003</v>
      </c>
      <c r="Y147" s="15">
        <v>2564.1145508</v>
      </c>
      <c r="Z147" s="114">
        <v>10.575563609122737</v>
      </c>
      <c r="AA147" s="15">
        <v>13284.043037899997</v>
      </c>
      <c r="AB147" s="15">
        <v>19483.776417500005</v>
      </c>
      <c r="AC147" s="114">
        <v>46.670530665339442</v>
      </c>
      <c r="AD147" s="115">
        <v>1.8784689040577389</v>
      </c>
    </row>
    <row r="148" spans="1:30" s="27" customFormat="1">
      <c r="A148" s="9"/>
      <c r="B148" s="109" t="s">
        <v>6</v>
      </c>
      <c r="C148" s="15">
        <v>0</v>
      </c>
      <c r="D148" s="15">
        <v>0</v>
      </c>
      <c r="E148" s="106" t="s">
        <v>57</v>
      </c>
      <c r="F148" s="15">
        <v>0</v>
      </c>
      <c r="G148" s="15">
        <v>0</v>
      </c>
      <c r="H148" s="106" t="s">
        <v>57</v>
      </c>
      <c r="I148" s="115">
        <v>0</v>
      </c>
      <c r="J148" s="103">
        <v>0</v>
      </c>
      <c r="K148" s="103">
        <v>0</v>
      </c>
      <c r="L148" s="106" t="s">
        <v>57</v>
      </c>
      <c r="M148" s="103">
        <v>0</v>
      </c>
      <c r="N148" s="103">
        <v>0</v>
      </c>
      <c r="O148" s="106" t="s">
        <v>57</v>
      </c>
      <c r="P148" s="115">
        <v>0</v>
      </c>
      <c r="Q148" s="119">
        <v>0</v>
      </c>
      <c r="R148" s="119">
        <v>0</v>
      </c>
      <c r="S148" s="106" t="s">
        <v>57</v>
      </c>
      <c r="T148" s="103">
        <v>0</v>
      </c>
      <c r="U148" s="103">
        <v>0</v>
      </c>
      <c r="V148" s="106" t="s">
        <v>57</v>
      </c>
      <c r="W148" s="115">
        <v>0</v>
      </c>
      <c r="X148" s="15">
        <v>0</v>
      </c>
      <c r="Y148" s="15">
        <v>0</v>
      </c>
      <c r="Z148" s="106" t="s">
        <v>57</v>
      </c>
      <c r="AA148" s="15">
        <v>0</v>
      </c>
      <c r="AB148" s="15">
        <v>0</v>
      </c>
      <c r="AC148" s="106" t="s">
        <v>57</v>
      </c>
      <c r="AD148" s="115">
        <v>0</v>
      </c>
    </row>
    <row r="149" spans="1:30" s="27" customFormat="1">
      <c r="A149" s="9"/>
      <c r="B149" s="108" t="s">
        <v>25</v>
      </c>
      <c r="C149" s="15">
        <v>9.1802908919999986</v>
      </c>
      <c r="D149" s="15">
        <v>1.3847839209999993</v>
      </c>
      <c r="E149" s="114">
        <v>-84.915685817682046</v>
      </c>
      <c r="F149" s="15">
        <v>85.290100934254284</v>
      </c>
      <c r="G149" s="15">
        <v>78.891086773999973</v>
      </c>
      <c r="H149" s="114">
        <v>-7.5026457820550343</v>
      </c>
      <c r="I149" s="115">
        <v>1.2548991570999211</v>
      </c>
      <c r="J149" s="103">
        <v>9</v>
      </c>
      <c r="K149" s="103">
        <v>0</v>
      </c>
      <c r="L149" s="114">
        <v>-100</v>
      </c>
      <c r="M149" s="103">
        <v>98</v>
      </c>
      <c r="N149" s="103">
        <v>68</v>
      </c>
      <c r="O149" s="114">
        <v>-30.612244897959183</v>
      </c>
      <c r="P149" s="115">
        <v>0.26761117670208578</v>
      </c>
      <c r="Q149" s="119">
        <v>241779</v>
      </c>
      <c r="R149" s="119">
        <v>58671</v>
      </c>
      <c r="S149" s="114">
        <v>-75.733624508331985</v>
      </c>
      <c r="T149" s="103">
        <v>2204064</v>
      </c>
      <c r="U149" s="103">
        <v>1399181</v>
      </c>
      <c r="V149" s="114">
        <v>-36.518131959870495</v>
      </c>
      <c r="W149" s="115">
        <v>2.3864919989603131</v>
      </c>
      <c r="X149" s="15">
        <v>1305.5820367000001</v>
      </c>
      <c r="Y149" s="15">
        <v>1236.8031377</v>
      </c>
      <c r="Z149" s="114">
        <v>-5.2680641328250992</v>
      </c>
      <c r="AA149" s="15">
        <v>16609.160641100003</v>
      </c>
      <c r="AB149" s="15">
        <v>24782.201691399998</v>
      </c>
      <c r="AC149" s="114">
        <v>49.208031801893057</v>
      </c>
      <c r="AD149" s="115">
        <v>1.3993072382933929</v>
      </c>
    </row>
    <row r="150" spans="1:30" s="27" customFormat="1">
      <c r="A150" s="9"/>
      <c r="B150" s="108"/>
      <c r="C150" s="15"/>
      <c r="D150" s="15"/>
      <c r="E150" s="114"/>
      <c r="F150" s="15"/>
      <c r="G150" s="15"/>
      <c r="H150" s="114"/>
      <c r="I150" s="115"/>
      <c r="J150" s="103"/>
      <c r="K150" s="103"/>
      <c r="L150" s="114"/>
      <c r="M150" s="103"/>
      <c r="N150" s="103"/>
      <c r="O150" s="114"/>
      <c r="P150" s="115"/>
      <c r="Q150" s="119"/>
      <c r="R150" s="119"/>
      <c r="S150" s="114"/>
      <c r="T150" s="103"/>
      <c r="U150" s="103"/>
      <c r="V150" s="114"/>
      <c r="W150" s="115"/>
      <c r="X150" s="15"/>
      <c r="Y150" s="15"/>
      <c r="Z150" s="114"/>
      <c r="AA150" s="15"/>
      <c r="AB150" s="15"/>
      <c r="AC150" s="114"/>
      <c r="AD150" s="115"/>
    </row>
    <row r="151" spans="1:30" s="26" customFormat="1" ht="15">
      <c r="A151" s="19">
        <v>22</v>
      </c>
      <c r="B151" s="107" t="s">
        <v>60</v>
      </c>
      <c r="C151" s="12">
        <v>109.05592325200001</v>
      </c>
      <c r="D151" s="12">
        <v>128.76220580899999</v>
      </c>
      <c r="E151" s="110">
        <v>18.069887420478629</v>
      </c>
      <c r="F151" s="12">
        <v>837.35376162500017</v>
      </c>
      <c r="G151" s="12">
        <v>1438.0769685920002</v>
      </c>
      <c r="H151" s="110">
        <v>71.740670968171685</v>
      </c>
      <c r="I151" s="111">
        <v>0.63298736120488208</v>
      </c>
      <c r="J151" s="22">
        <v>8914</v>
      </c>
      <c r="K151" s="22">
        <v>9988</v>
      </c>
      <c r="L151" s="110">
        <v>12.048463091765761</v>
      </c>
      <c r="M151" s="22">
        <v>72488</v>
      </c>
      <c r="N151" s="22">
        <v>99252</v>
      </c>
      <c r="O151" s="110">
        <v>36.921973292131113</v>
      </c>
      <c r="P151" s="111">
        <v>0.486053508197415</v>
      </c>
      <c r="Q151" s="22">
        <v>451052</v>
      </c>
      <c r="R151" s="22">
        <v>568550</v>
      </c>
      <c r="S151" s="110">
        <v>26.049768097691619</v>
      </c>
      <c r="T151" s="22">
        <v>3429438</v>
      </c>
      <c r="U151" s="22">
        <v>4910830</v>
      </c>
      <c r="V151" s="110">
        <v>43.196348789510118</v>
      </c>
      <c r="W151" s="111">
        <v>3.0791686814517569</v>
      </c>
      <c r="X151" s="12">
        <v>10825.827327699999</v>
      </c>
      <c r="Y151" s="12">
        <v>13831.818517200001</v>
      </c>
      <c r="Z151" s="110">
        <v>27.766849576554627</v>
      </c>
      <c r="AA151" s="12">
        <v>80129.293574299998</v>
      </c>
      <c r="AB151" s="12">
        <v>127921.07424799999</v>
      </c>
      <c r="AC151" s="110">
        <v>59.643332097249804</v>
      </c>
      <c r="AD151" s="111">
        <v>2.7784383972891926</v>
      </c>
    </row>
    <row r="152" spans="1:30" s="27" customFormat="1">
      <c r="A152" s="9"/>
      <c r="B152" s="109" t="s">
        <v>3</v>
      </c>
      <c r="C152" s="15">
        <v>29.372436900000004</v>
      </c>
      <c r="D152" s="15">
        <v>7.4947295000000009</v>
      </c>
      <c r="E152" s="114">
        <v>-74.483800831656566</v>
      </c>
      <c r="F152" s="15">
        <v>157.12665236000001</v>
      </c>
      <c r="G152" s="15">
        <v>117.99320269999998</v>
      </c>
      <c r="H152" s="114">
        <v>-24.905672635562553</v>
      </c>
      <c r="I152" s="115">
        <v>0.37190897095076508</v>
      </c>
      <c r="J152" s="103">
        <v>403</v>
      </c>
      <c r="K152" s="103">
        <v>182</v>
      </c>
      <c r="L152" s="114">
        <v>-54.838709677419352</v>
      </c>
      <c r="M152" s="103">
        <v>2871</v>
      </c>
      <c r="N152" s="103">
        <v>2336</v>
      </c>
      <c r="O152" s="114">
        <v>-18.634622082897945</v>
      </c>
      <c r="P152" s="115">
        <v>0.24730908447997862</v>
      </c>
      <c r="Q152" s="119">
        <v>0</v>
      </c>
      <c r="R152" s="119">
        <v>0</v>
      </c>
      <c r="S152" s="106" t="s">
        <v>57</v>
      </c>
      <c r="T152" s="103">
        <v>0</v>
      </c>
      <c r="U152" s="103">
        <v>0</v>
      </c>
      <c r="V152" s="106" t="s">
        <v>57</v>
      </c>
      <c r="W152" s="106" t="s">
        <v>57</v>
      </c>
      <c r="X152" s="15">
        <v>13.754148500000001</v>
      </c>
      <c r="Y152" s="15">
        <v>14.156492100000001</v>
      </c>
      <c r="Z152" s="114">
        <v>2.9252526973952619</v>
      </c>
      <c r="AA152" s="15">
        <v>313.64537139999999</v>
      </c>
      <c r="AB152" s="15">
        <v>278.08231469999998</v>
      </c>
      <c r="AC152" s="114">
        <v>-11.338619964726188</v>
      </c>
      <c r="AD152" s="115">
        <v>0.81463240431307937</v>
      </c>
    </row>
    <row r="153" spans="1:30" s="27" customFormat="1">
      <c r="A153" s="9"/>
      <c r="B153" s="109" t="s">
        <v>4</v>
      </c>
      <c r="C153" s="15">
        <v>53.323517160000002</v>
      </c>
      <c r="D153" s="15">
        <v>76.552144550000008</v>
      </c>
      <c r="E153" s="114">
        <v>43.561694027611296</v>
      </c>
      <c r="F153" s="15">
        <v>477.40249996000006</v>
      </c>
      <c r="G153" s="15">
        <v>765.56185704000006</v>
      </c>
      <c r="H153" s="114">
        <v>60.359834124065934</v>
      </c>
      <c r="I153" s="115">
        <v>1.2328148008308315</v>
      </c>
      <c r="J153" s="103">
        <v>8510</v>
      </c>
      <c r="K153" s="103">
        <v>9803</v>
      </c>
      <c r="L153" s="114">
        <v>15.193889541715629</v>
      </c>
      <c r="M153" s="103">
        <v>69601</v>
      </c>
      <c r="N153" s="103">
        <v>96865</v>
      </c>
      <c r="O153" s="114">
        <v>39.171850979152602</v>
      </c>
      <c r="P153" s="115">
        <v>0.49820232615457027</v>
      </c>
      <c r="Q153" s="121">
        <v>0</v>
      </c>
      <c r="R153" s="121">
        <v>0</v>
      </c>
      <c r="S153" s="106" t="s">
        <v>57</v>
      </c>
      <c r="T153" s="103">
        <v>0</v>
      </c>
      <c r="U153" s="103">
        <v>0</v>
      </c>
      <c r="V153" s="106" t="s">
        <v>57</v>
      </c>
      <c r="W153" s="106" t="s">
        <v>57</v>
      </c>
      <c r="X153" s="15">
        <v>649.15241849999995</v>
      </c>
      <c r="Y153" s="15">
        <v>889.53579189999994</v>
      </c>
      <c r="Z153" s="114">
        <v>37.030343960738087</v>
      </c>
      <c r="AA153" s="15">
        <v>6039.3028535000012</v>
      </c>
      <c r="AB153" s="15">
        <v>9171.4964987000003</v>
      </c>
      <c r="AC153" s="114">
        <v>51.86349685021635</v>
      </c>
      <c r="AD153" s="115">
        <v>0.58529052730607822</v>
      </c>
    </row>
    <row r="154" spans="1:30">
      <c r="A154" s="9"/>
      <c r="B154" s="109" t="s">
        <v>5</v>
      </c>
      <c r="C154" s="15">
        <v>18.166982599999997</v>
      </c>
      <c r="D154" s="15">
        <v>21.676185799999999</v>
      </c>
      <c r="E154" s="114">
        <v>19.316378934606355</v>
      </c>
      <c r="F154" s="15">
        <v>109.10981115200002</v>
      </c>
      <c r="G154" s="15">
        <v>175.87153380000001</v>
      </c>
      <c r="H154" s="114">
        <v>61.187643845331884</v>
      </c>
      <c r="I154" s="115">
        <v>0.14106789857920987</v>
      </c>
      <c r="J154" s="103">
        <v>0</v>
      </c>
      <c r="K154" s="103">
        <v>0</v>
      </c>
      <c r="L154" s="106" t="s">
        <v>57</v>
      </c>
      <c r="M154" s="103">
        <v>2</v>
      </c>
      <c r="N154" s="103">
        <v>3</v>
      </c>
      <c r="O154" s="114">
        <v>50</v>
      </c>
      <c r="P154" s="115">
        <v>0.22692889561270801</v>
      </c>
      <c r="Q154" s="119">
        <v>7696</v>
      </c>
      <c r="R154" s="119">
        <v>8148</v>
      </c>
      <c r="S154" s="114">
        <v>5.8731808731808739</v>
      </c>
      <c r="T154" s="103">
        <v>56849</v>
      </c>
      <c r="U154" s="103">
        <v>72836</v>
      </c>
      <c r="V154" s="114">
        <v>28.121866699502192</v>
      </c>
      <c r="W154" s="115">
        <v>7.4637389058785489E-2</v>
      </c>
      <c r="X154" s="15">
        <v>978.27429999999993</v>
      </c>
      <c r="Y154" s="15">
        <v>1020.6471</v>
      </c>
      <c r="Z154" s="114">
        <v>4.3313823127112814</v>
      </c>
      <c r="AA154" s="15">
        <v>6211.7906000000003</v>
      </c>
      <c r="AB154" s="15">
        <v>9149.9259999999995</v>
      </c>
      <c r="AC154" s="114">
        <v>47.299331049568849</v>
      </c>
      <c r="AD154" s="115">
        <v>0.88216222035844993</v>
      </c>
    </row>
    <row r="155" spans="1:30">
      <c r="A155" s="9"/>
      <c r="B155" s="109" t="s">
        <v>6</v>
      </c>
      <c r="C155" s="15">
        <v>4.9146417999999997E-2</v>
      </c>
      <c r="D155" s="15">
        <v>0</v>
      </c>
      <c r="E155" s="114">
        <v>-100</v>
      </c>
      <c r="F155" s="15">
        <v>1.0131164139999997</v>
      </c>
      <c r="G155" s="15">
        <v>5.9756542999999995E-2</v>
      </c>
      <c r="H155" s="114">
        <v>-94.101710112062207</v>
      </c>
      <c r="I155" s="115">
        <v>2.4840210052623529E-3</v>
      </c>
      <c r="J155" s="103">
        <v>0</v>
      </c>
      <c r="K155" s="103">
        <v>0</v>
      </c>
      <c r="L155" s="106" t="s">
        <v>57</v>
      </c>
      <c r="M155" s="103">
        <v>0</v>
      </c>
      <c r="N155" s="103">
        <v>0</v>
      </c>
      <c r="O155" s="106" t="s">
        <v>57</v>
      </c>
      <c r="P155" s="115">
        <v>0</v>
      </c>
      <c r="Q155" s="119">
        <v>25</v>
      </c>
      <c r="R155" s="119">
        <v>0</v>
      </c>
      <c r="S155" s="114">
        <v>-100</v>
      </c>
      <c r="T155" s="103">
        <v>643</v>
      </c>
      <c r="U155" s="103">
        <v>35</v>
      </c>
      <c r="V155" s="114">
        <v>-94.556765163297044</v>
      </c>
      <c r="W155" s="115">
        <v>1.0703668330628363E-3</v>
      </c>
      <c r="X155" s="15">
        <v>6.9015999999999993</v>
      </c>
      <c r="Y155" s="15">
        <v>0</v>
      </c>
      <c r="Z155" s="114">
        <v>-100</v>
      </c>
      <c r="AA155" s="15">
        <v>175.64210000000003</v>
      </c>
      <c r="AB155" s="15">
        <v>8.8024000000000004</v>
      </c>
      <c r="AC155" s="114">
        <v>-94.988445253159696</v>
      </c>
      <c r="AD155" s="115">
        <v>4.5214850904320173E-3</v>
      </c>
    </row>
    <row r="156" spans="1:30">
      <c r="A156" s="9"/>
      <c r="B156" s="108" t="s">
        <v>25</v>
      </c>
      <c r="C156" s="15">
        <v>8.143840174000001</v>
      </c>
      <c r="D156" s="15">
        <v>23.039145958999992</v>
      </c>
      <c r="E156" s="114">
        <v>182.90272729755549</v>
      </c>
      <c r="F156" s="15">
        <v>92.701681738999994</v>
      </c>
      <c r="G156" s="15">
        <v>378.59061850899997</v>
      </c>
      <c r="H156" s="114">
        <v>308.39671018581453</v>
      </c>
      <c r="I156" s="115">
        <v>6.0221384630419061</v>
      </c>
      <c r="J156" s="103">
        <v>1</v>
      </c>
      <c r="K156" s="103">
        <v>3</v>
      </c>
      <c r="L156" s="114">
        <v>200</v>
      </c>
      <c r="M156" s="103">
        <v>14</v>
      </c>
      <c r="N156" s="103">
        <v>48</v>
      </c>
      <c r="O156" s="114">
        <v>242.85714285714283</v>
      </c>
      <c r="P156" s="115">
        <v>0.18890200708382526</v>
      </c>
      <c r="Q156" s="118">
        <v>443331</v>
      </c>
      <c r="R156" s="118">
        <v>560402</v>
      </c>
      <c r="S156" s="114">
        <v>26.407131466105461</v>
      </c>
      <c r="T156" s="103">
        <v>3371946</v>
      </c>
      <c r="U156" s="103">
        <v>4837959</v>
      </c>
      <c r="V156" s="114">
        <v>43.476763862766489</v>
      </c>
      <c r="W156" s="115">
        <v>8.251791901689657</v>
      </c>
      <c r="X156" s="15">
        <v>9177.7448607000006</v>
      </c>
      <c r="Y156" s="15">
        <v>11907.4791332</v>
      </c>
      <c r="Z156" s="114">
        <v>29.742974052253167</v>
      </c>
      <c r="AA156" s="15">
        <v>67388.912649399994</v>
      </c>
      <c r="AB156" s="15">
        <v>109312.76703459998</v>
      </c>
      <c r="AC156" s="114">
        <v>62.211798257251239</v>
      </c>
      <c r="AD156" s="115">
        <v>6.1722581413126241</v>
      </c>
    </row>
    <row r="157" spans="1:30">
      <c r="A157" s="9"/>
      <c r="B157" s="108"/>
      <c r="C157" s="15"/>
      <c r="D157" s="15"/>
      <c r="E157" s="114"/>
      <c r="F157" s="15"/>
      <c r="G157" s="15"/>
      <c r="H157" s="114"/>
      <c r="I157" s="115"/>
      <c r="J157" s="103"/>
      <c r="K157" s="103"/>
      <c r="L157" s="114"/>
      <c r="M157" s="103"/>
      <c r="N157" s="103"/>
      <c r="O157" s="114"/>
      <c r="P157" s="115"/>
      <c r="Q157" s="118"/>
      <c r="R157" s="118"/>
      <c r="S157" s="114"/>
      <c r="T157" s="103"/>
      <c r="U157" s="103"/>
      <c r="V157" s="114"/>
      <c r="W157" s="115"/>
      <c r="X157" s="15"/>
      <c r="Y157" s="15"/>
      <c r="Z157" s="114"/>
      <c r="AA157" s="15"/>
      <c r="AB157" s="15"/>
      <c r="AC157" s="114"/>
      <c r="AD157" s="115"/>
    </row>
    <row r="158" spans="1:30" s="24" customFormat="1" ht="15">
      <c r="A158" s="19">
        <v>23</v>
      </c>
      <c r="B158" s="107" t="s">
        <v>42</v>
      </c>
      <c r="C158" s="12">
        <v>354.4069965920001</v>
      </c>
      <c r="D158" s="12">
        <v>515.83399799699987</v>
      </c>
      <c r="E158" s="110">
        <v>45.548480407354241</v>
      </c>
      <c r="F158" s="12">
        <v>2998.7798665310002</v>
      </c>
      <c r="G158" s="12">
        <v>3820.0735578696317</v>
      </c>
      <c r="H158" s="110">
        <v>27.387595218474882</v>
      </c>
      <c r="I158" s="111">
        <v>1.6814526161085304</v>
      </c>
      <c r="J158" s="22">
        <v>34534</v>
      </c>
      <c r="K158" s="22">
        <v>47940</v>
      </c>
      <c r="L158" s="110">
        <v>38.819713905136965</v>
      </c>
      <c r="M158" s="22">
        <v>338068</v>
      </c>
      <c r="N158" s="22">
        <v>391018</v>
      </c>
      <c r="O158" s="110">
        <v>15.662529431948602</v>
      </c>
      <c r="P158" s="111">
        <v>1.9148800091518234</v>
      </c>
      <c r="Q158" s="22">
        <v>190588</v>
      </c>
      <c r="R158" s="22">
        <v>131596</v>
      </c>
      <c r="S158" s="110">
        <v>-30.952630805717046</v>
      </c>
      <c r="T158" s="22">
        <v>536369</v>
      </c>
      <c r="U158" s="22">
        <v>825389</v>
      </c>
      <c r="V158" s="110">
        <v>53.884545900303706</v>
      </c>
      <c r="W158" s="111">
        <v>0.51753205849414141</v>
      </c>
      <c r="X158" s="12">
        <v>62141.269213116007</v>
      </c>
      <c r="Y158" s="12">
        <v>52437.638797348991</v>
      </c>
      <c r="Z158" s="110">
        <v>-15.615436470227253</v>
      </c>
      <c r="AA158" s="12">
        <v>236317.38587180502</v>
      </c>
      <c r="AB158" s="12">
        <v>306079.76977993007</v>
      </c>
      <c r="AC158" s="110">
        <v>29.520631184524447</v>
      </c>
      <c r="AD158" s="111">
        <v>6.6480350480897412</v>
      </c>
    </row>
    <row r="159" spans="1:30" ht="15" customHeight="1">
      <c r="A159" s="9"/>
      <c r="B159" s="109" t="s">
        <v>3</v>
      </c>
      <c r="C159" s="15">
        <v>28.210951492000003</v>
      </c>
      <c r="D159" s="15">
        <v>63.437679266999993</v>
      </c>
      <c r="E159" s="114">
        <v>124.86898141308527</v>
      </c>
      <c r="F159" s="15">
        <v>516.05828800000006</v>
      </c>
      <c r="G159" s="15">
        <v>439.50988175499992</v>
      </c>
      <c r="H159" s="114">
        <v>-14.833286864099376</v>
      </c>
      <c r="I159" s="115">
        <v>1.3853142732449493</v>
      </c>
      <c r="J159" s="103">
        <v>232</v>
      </c>
      <c r="K159" s="103">
        <v>595</v>
      </c>
      <c r="L159" s="114">
        <v>156.4655172413793</v>
      </c>
      <c r="M159" s="103">
        <v>3185</v>
      </c>
      <c r="N159" s="103">
        <v>4340</v>
      </c>
      <c r="O159" s="114">
        <v>36.263736263736263</v>
      </c>
      <c r="P159" s="115">
        <v>0.45946978880270006</v>
      </c>
      <c r="Q159" s="119">
        <v>0</v>
      </c>
      <c r="R159" s="119">
        <v>0</v>
      </c>
      <c r="S159" s="106" t="s">
        <v>57</v>
      </c>
      <c r="T159" s="103">
        <v>0</v>
      </c>
      <c r="U159" s="103">
        <v>0</v>
      </c>
      <c r="V159" s="106" t="s">
        <v>57</v>
      </c>
      <c r="W159" s="106" t="s">
        <v>57</v>
      </c>
      <c r="X159" s="15">
        <v>71.710391000000001</v>
      </c>
      <c r="Y159" s="15">
        <v>144.22651110000007</v>
      </c>
      <c r="Z159" s="114">
        <v>101.12358765412401</v>
      </c>
      <c r="AA159" s="15">
        <v>3167.0640530000001</v>
      </c>
      <c r="AB159" s="15">
        <v>1095.9964473000002</v>
      </c>
      <c r="AC159" s="114">
        <v>-65.393928605207151</v>
      </c>
      <c r="AD159" s="115">
        <v>3.2106832178299349</v>
      </c>
    </row>
    <row r="160" spans="1:30" s="27" customFormat="1">
      <c r="A160" s="9"/>
      <c r="B160" s="109" t="s">
        <v>4</v>
      </c>
      <c r="C160" s="15">
        <v>276.97951183700002</v>
      </c>
      <c r="D160" s="15">
        <v>394.31812638399998</v>
      </c>
      <c r="E160" s="114">
        <v>42.363644072003673</v>
      </c>
      <c r="F160" s="15">
        <v>2338.5141490899996</v>
      </c>
      <c r="G160" s="15">
        <v>3142.4047126840001</v>
      </c>
      <c r="H160" s="114">
        <v>34.376125708147768</v>
      </c>
      <c r="I160" s="115">
        <v>5.0603396765037338</v>
      </c>
      <c r="J160" s="103">
        <v>34254</v>
      </c>
      <c r="K160" s="103">
        <v>47301</v>
      </c>
      <c r="L160" s="114">
        <v>38.088982308635487</v>
      </c>
      <c r="M160" s="103">
        <v>334605</v>
      </c>
      <c r="N160" s="103">
        <v>386444</v>
      </c>
      <c r="O160" s="114">
        <v>15.492595747224339</v>
      </c>
      <c r="P160" s="115">
        <v>1.9875837477775955</v>
      </c>
      <c r="Q160" s="119">
        <v>0</v>
      </c>
      <c r="R160" s="119">
        <v>0</v>
      </c>
      <c r="S160" s="106" t="s">
        <v>57</v>
      </c>
      <c r="T160" s="103">
        <v>0</v>
      </c>
      <c r="U160" s="103">
        <v>0</v>
      </c>
      <c r="V160" s="106" t="s">
        <v>57</v>
      </c>
      <c r="W160" s="106" t="s">
        <v>57</v>
      </c>
      <c r="X160" s="15">
        <v>14565.434247800011</v>
      </c>
      <c r="Y160" s="15">
        <v>32308.592357499991</v>
      </c>
      <c r="Z160" s="114">
        <v>121.81688378003517</v>
      </c>
      <c r="AA160" s="15">
        <v>152259.82200869999</v>
      </c>
      <c r="AB160" s="15">
        <v>225366.16953790002</v>
      </c>
      <c r="AC160" s="114">
        <v>48.014207927435244</v>
      </c>
      <c r="AD160" s="115">
        <v>14.382024157615406</v>
      </c>
    </row>
    <row r="161" spans="1:30" s="27" customFormat="1">
      <c r="A161" s="9"/>
      <c r="B161" s="109" t="s">
        <v>5</v>
      </c>
      <c r="C161" s="15">
        <v>4.6950223600000003</v>
      </c>
      <c r="D161" s="15">
        <v>12.960221340999999</v>
      </c>
      <c r="E161" s="114">
        <v>176.04173840398914</v>
      </c>
      <c r="F161" s="15">
        <v>20.740671537999997</v>
      </c>
      <c r="G161" s="15">
        <v>73.828069656579899</v>
      </c>
      <c r="H161" s="114">
        <v>255.95795209097201</v>
      </c>
      <c r="I161" s="115">
        <v>5.9218057735579123E-2</v>
      </c>
      <c r="J161" s="103">
        <v>0</v>
      </c>
      <c r="K161" s="103">
        <v>0</v>
      </c>
      <c r="L161" s="125" t="s">
        <v>57</v>
      </c>
      <c r="M161" s="103">
        <v>1</v>
      </c>
      <c r="N161" s="103">
        <v>2</v>
      </c>
      <c r="O161" s="114">
        <v>100</v>
      </c>
      <c r="P161" s="115">
        <v>0.15128593040847202</v>
      </c>
      <c r="Q161" s="119">
        <v>3627</v>
      </c>
      <c r="R161" s="119">
        <v>7985</v>
      </c>
      <c r="S161" s="114">
        <v>120.15439757375242</v>
      </c>
      <c r="T161" s="103">
        <v>19765</v>
      </c>
      <c r="U161" s="103">
        <v>53882</v>
      </c>
      <c r="V161" s="114">
        <v>172.61320516063751</v>
      </c>
      <c r="W161" s="115">
        <v>5.5214616360940737E-2</v>
      </c>
      <c r="X161" s="15">
        <v>359.84450680000003</v>
      </c>
      <c r="Y161" s="15">
        <v>825.03001029999996</v>
      </c>
      <c r="Z161" s="114">
        <v>129.27403217483266</v>
      </c>
      <c r="AA161" s="15">
        <v>1560.0885166</v>
      </c>
      <c r="AB161" s="15">
        <v>5385.9206744000003</v>
      </c>
      <c r="AC161" s="114">
        <v>245.23173634646574</v>
      </c>
      <c r="AD161" s="115">
        <v>0.51926712202953174</v>
      </c>
    </row>
    <row r="162" spans="1:30" s="27" customFormat="1">
      <c r="A162" s="9"/>
      <c r="B162" s="109" t="s">
        <v>6</v>
      </c>
      <c r="C162" s="15">
        <v>0.73168514500000004</v>
      </c>
      <c r="D162" s="15">
        <v>8.2554914999999993E-2</v>
      </c>
      <c r="E162" s="114">
        <v>-88.717153059052464</v>
      </c>
      <c r="F162" s="15">
        <v>45.416594625999998</v>
      </c>
      <c r="G162" s="15">
        <v>3.230218555</v>
      </c>
      <c r="H162" s="114">
        <v>-92.887580890640422</v>
      </c>
      <c r="I162" s="115">
        <v>0.13427702372622535</v>
      </c>
      <c r="J162" s="103">
        <v>0</v>
      </c>
      <c r="K162" s="103">
        <v>0</v>
      </c>
      <c r="L162" s="125" t="s">
        <v>57</v>
      </c>
      <c r="M162" s="103">
        <v>43</v>
      </c>
      <c r="N162" s="103">
        <v>12</v>
      </c>
      <c r="O162" s="114">
        <v>-72.093023255813947</v>
      </c>
      <c r="P162" s="115">
        <v>0.20793623288858082</v>
      </c>
      <c r="Q162" s="121">
        <v>0</v>
      </c>
      <c r="R162" s="121">
        <v>0</v>
      </c>
      <c r="S162" s="106" t="s">
        <v>57</v>
      </c>
      <c r="T162" s="103">
        <v>42051</v>
      </c>
      <c r="U162" s="103">
        <v>13144</v>
      </c>
      <c r="V162" s="114">
        <v>-68.742717176761545</v>
      </c>
      <c r="W162" s="115">
        <v>0.40196861867936912</v>
      </c>
      <c r="X162" s="15">
        <v>0</v>
      </c>
      <c r="Y162" s="15">
        <v>0</v>
      </c>
      <c r="Z162" s="106" t="s">
        <v>57</v>
      </c>
      <c r="AA162" s="15">
        <v>18.206099999999999</v>
      </c>
      <c r="AB162" s="15">
        <v>0.91269999999999996</v>
      </c>
      <c r="AC162" s="114">
        <v>-94.986845068411128</v>
      </c>
      <c r="AD162" s="115">
        <v>4.6882207602895823E-4</v>
      </c>
    </row>
    <row r="163" spans="1:30" s="27" customFormat="1">
      <c r="A163" s="9"/>
      <c r="B163" s="108" t="s">
        <v>25</v>
      </c>
      <c r="C163" s="15">
        <v>43.789825758000106</v>
      </c>
      <c r="D163" s="15">
        <v>45.035416089999956</v>
      </c>
      <c r="E163" s="114">
        <v>2.8444742824131675</v>
      </c>
      <c r="F163" s="15">
        <v>78.050163277000479</v>
      </c>
      <c r="G163" s="15">
        <v>161.10067521905145</v>
      </c>
      <c r="H163" s="114">
        <v>106.40658322174706</v>
      </c>
      <c r="I163" s="115">
        <v>2.5625848217779033</v>
      </c>
      <c r="J163" s="103">
        <v>48</v>
      </c>
      <c r="K163" s="103">
        <v>44</v>
      </c>
      <c r="L163" s="114">
        <v>-8.3333333333333321</v>
      </c>
      <c r="M163" s="103">
        <v>234</v>
      </c>
      <c r="N163" s="103">
        <v>220</v>
      </c>
      <c r="O163" s="114">
        <v>-5.982905982905983</v>
      </c>
      <c r="P163" s="115">
        <v>0.86580086580086579</v>
      </c>
      <c r="Q163" s="119">
        <v>186961</v>
      </c>
      <c r="R163" s="119">
        <v>123611</v>
      </c>
      <c r="S163" s="114">
        <v>-33.884072079203683</v>
      </c>
      <c r="T163" s="103">
        <v>474553</v>
      </c>
      <c r="U163" s="103">
        <v>758363</v>
      </c>
      <c r="V163" s="114">
        <v>59.805754046439496</v>
      </c>
      <c r="W163" s="115">
        <v>1.2934904289062958</v>
      </c>
      <c r="X163" s="15">
        <v>47144.280067515996</v>
      </c>
      <c r="Y163" s="15">
        <v>19159.789918448998</v>
      </c>
      <c r="Z163" s="114">
        <v>-59.359248055098114</v>
      </c>
      <c r="AA163" s="15">
        <v>79312.205193505011</v>
      </c>
      <c r="AB163" s="15">
        <v>74230.770420330009</v>
      </c>
      <c r="AC163" s="114">
        <v>-6.4068761683997764</v>
      </c>
      <c r="AD163" s="115">
        <v>4.1913812036042275</v>
      </c>
    </row>
    <row r="164" spans="1:30" s="27" customFormat="1">
      <c r="A164" s="9"/>
      <c r="B164" s="108"/>
      <c r="C164" s="15"/>
      <c r="D164" s="11"/>
      <c r="E164" s="114"/>
      <c r="F164" s="15"/>
      <c r="G164" s="11"/>
      <c r="H164" s="114"/>
      <c r="I164" s="115"/>
      <c r="J164" s="103"/>
      <c r="K164" s="103"/>
      <c r="L164" s="114"/>
      <c r="M164" s="103"/>
      <c r="N164" s="103"/>
      <c r="O164" s="114"/>
      <c r="P164" s="115"/>
      <c r="Q164" s="103"/>
      <c r="R164" s="103"/>
      <c r="S164" s="114"/>
      <c r="T164" s="103"/>
      <c r="U164" s="103"/>
      <c r="V164" s="114"/>
      <c r="W164" s="115"/>
      <c r="X164" s="15"/>
      <c r="Y164" s="15"/>
      <c r="Z164" s="114"/>
      <c r="AA164" s="15"/>
      <c r="AB164" s="15"/>
      <c r="AC164" s="114"/>
      <c r="AD164" s="115"/>
    </row>
    <row r="165" spans="1:30" s="26" customFormat="1" ht="15">
      <c r="A165" s="21"/>
      <c r="B165" s="107" t="s">
        <v>10</v>
      </c>
      <c r="C165" s="12">
        <v>8246.0593734057147</v>
      </c>
      <c r="D165" s="12">
        <v>9020.7523331300144</v>
      </c>
      <c r="E165" s="110">
        <v>9.3947050905642815</v>
      </c>
      <c r="F165" s="12">
        <v>69288.016038295915</v>
      </c>
      <c r="G165" s="12">
        <v>88237.596160492962</v>
      </c>
      <c r="H165" s="110">
        <v>27.349000888874485</v>
      </c>
      <c r="I165" s="111">
        <v>38.838869109612126</v>
      </c>
      <c r="J165" s="22">
        <v>649616</v>
      </c>
      <c r="K165" s="22">
        <v>642234</v>
      </c>
      <c r="L165" s="110">
        <v>-1.1363636363636365</v>
      </c>
      <c r="M165" s="22">
        <v>5401050</v>
      </c>
      <c r="N165" s="22">
        <v>5602312</v>
      </c>
      <c r="O165" s="110">
        <v>3.726349506114552</v>
      </c>
      <c r="P165" s="111">
        <v>27.435451191073994</v>
      </c>
      <c r="Q165" s="22">
        <v>15572021</v>
      </c>
      <c r="R165" s="22">
        <v>18153418</v>
      </c>
      <c r="S165" s="110">
        <v>16.577148207031058</v>
      </c>
      <c r="T165" s="22">
        <v>102155330</v>
      </c>
      <c r="U165" s="22">
        <v>137488315</v>
      </c>
      <c r="V165" s="110">
        <v>34.5875100202799</v>
      </c>
      <c r="W165" s="111">
        <v>86.207364867766515</v>
      </c>
      <c r="X165" s="12">
        <v>406290.22711623448</v>
      </c>
      <c r="Y165" s="12">
        <v>483275.62392922165</v>
      </c>
      <c r="Z165" s="110">
        <v>18.948375243828501</v>
      </c>
      <c r="AA165" s="12">
        <v>3104318.3491216749</v>
      </c>
      <c r="AB165" s="12">
        <v>3815710.0914690816</v>
      </c>
      <c r="AC165" s="110">
        <v>22.916198093816163</v>
      </c>
      <c r="AD165" s="111">
        <v>82.877004382468343</v>
      </c>
    </row>
    <row r="166" spans="1:30">
      <c r="A166" s="8"/>
      <c r="B166" s="108" t="s">
        <v>3</v>
      </c>
      <c r="C166" s="13">
        <v>1263.5356771108482</v>
      </c>
      <c r="D166" s="13">
        <v>1354.6437724515667</v>
      </c>
      <c r="E166" s="114">
        <v>7.210567694379856</v>
      </c>
      <c r="F166" s="13">
        <v>10157.991031849804</v>
      </c>
      <c r="G166" s="13">
        <v>13128.461448666303</v>
      </c>
      <c r="H166" s="114">
        <v>29.242695799816694</v>
      </c>
      <c r="I166" s="115">
        <v>41.380286964108961</v>
      </c>
      <c r="J166" s="118">
        <v>21728</v>
      </c>
      <c r="K166" s="118">
        <v>29458</v>
      </c>
      <c r="L166" s="114">
        <v>35.576215022091311</v>
      </c>
      <c r="M166" s="118">
        <v>154528</v>
      </c>
      <c r="N166" s="118">
        <v>214930</v>
      </c>
      <c r="O166" s="114">
        <v>39.088061710499069</v>
      </c>
      <c r="P166" s="115">
        <v>22.754341407226804</v>
      </c>
      <c r="Q166" s="118">
        <v>0</v>
      </c>
      <c r="R166" s="118">
        <v>0</v>
      </c>
      <c r="S166" s="106" t="s">
        <v>57</v>
      </c>
      <c r="T166" s="118">
        <v>0</v>
      </c>
      <c r="U166" s="118">
        <v>0</v>
      </c>
      <c r="V166" s="106" t="s">
        <v>57</v>
      </c>
      <c r="W166" s="106" t="s">
        <v>57</v>
      </c>
      <c r="X166" s="13">
        <v>2271.6104223859993</v>
      </c>
      <c r="Y166" s="13">
        <v>2233.7269321439999</v>
      </c>
      <c r="Z166" s="114">
        <v>-1.6676930986347684</v>
      </c>
      <c r="AA166" s="13">
        <v>19735.001177860999</v>
      </c>
      <c r="AB166" s="13">
        <v>19367.598298976998</v>
      </c>
      <c r="AC166" s="114">
        <v>-1.8616815655230781</v>
      </c>
      <c r="AD166" s="115">
        <v>56.736701091856744</v>
      </c>
    </row>
    <row r="167" spans="1:30">
      <c r="A167" s="8"/>
      <c r="B167" s="108" t="s">
        <v>4</v>
      </c>
      <c r="C167" s="13">
        <v>4416.8328442967259</v>
      </c>
      <c r="D167" s="13">
        <v>4722.5019309292175</v>
      </c>
      <c r="E167" s="114">
        <v>6.9205491221427922</v>
      </c>
      <c r="F167" s="13">
        <v>31660.462536302064</v>
      </c>
      <c r="G167" s="13">
        <v>40111.384470730161</v>
      </c>
      <c r="H167" s="114">
        <v>26.69235146118988</v>
      </c>
      <c r="I167" s="115">
        <v>64.592962675187707</v>
      </c>
      <c r="J167" s="118">
        <v>627250</v>
      </c>
      <c r="K167" s="118">
        <v>612401</v>
      </c>
      <c r="L167" s="114">
        <v>-2.3673176564368275</v>
      </c>
      <c r="M167" s="118">
        <v>5240527</v>
      </c>
      <c r="N167" s="118">
        <v>5383840</v>
      </c>
      <c r="O167" s="114">
        <v>2.7347058797712522</v>
      </c>
      <c r="P167" s="115">
        <v>27.690513721612781</v>
      </c>
      <c r="Q167" s="118">
        <v>0</v>
      </c>
      <c r="R167" s="118">
        <v>0</v>
      </c>
      <c r="S167" s="106" t="s">
        <v>57</v>
      </c>
      <c r="T167" s="118">
        <v>0</v>
      </c>
      <c r="U167" s="118">
        <v>0</v>
      </c>
      <c r="V167" s="106" t="s">
        <v>57</v>
      </c>
      <c r="W167" s="106" t="s">
        <v>57</v>
      </c>
      <c r="X167" s="13">
        <v>112261.91958764402</v>
      </c>
      <c r="Y167" s="13">
        <v>130948.89370683549</v>
      </c>
      <c r="Z167" s="114">
        <v>16.645870824079715</v>
      </c>
      <c r="AA167" s="13">
        <v>1079886.8743432024</v>
      </c>
      <c r="AB167" s="13">
        <v>1124523.2961015222</v>
      </c>
      <c r="AC167" s="114">
        <v>4.133434975350359</v>
      </c>
      <c r="AD167" s="115">
        <v>71.762861495560799</v>
      </c>
    </row>
    <row r="168" spans="1:30">
      <c r="A168" s="8"/>
      <c r="B168" s="108" t="s">
        <v>5</v>
      </c>
      <c r="C168" s="13">
        <v>2130.6227859777141</v>
      </c>
      <c r="D168" s="13">
        <v>2364.3298371134611</v>
      </c>
      <c r="E168" s="114">
        <v>10.968954836766279</v>
      </c>
      <c r="F168" s="13">
        <v>22962.415978497073</v>
      </c>
      <c r="G168" s="13">
        <v>29436.195881396827</v>
      </c>
      <c r="H168" s="114">
        <v>28.192938883095149</v>
      </c>
      <c r="I168" s="115">
        <v>23.610997217303183</v>
      </c>
      <c r="J168" s="118">
        <v>92</v>
      </c>
      <c r="K168" s="118">
        <v>79</v>
      </c>
      <c r="L168" s="114">
        <v>-14.130434782608695</v>
      </c>
      <c r="M168" s="118">
        <v>815</v>
      </c>
      <c r="N168" s="118">
        <v>841</v>
      </c>
      <c r="O168" s="114">
        <v>3.1901840490797548</v>
      </c>
      <c r="P168" s="115">
        <v>63.615733736762479</v>
      </c>
      <c r="Q168" s="118">
        <v>11101224</v>
      </c>
      <c r="R168" s="118">
        <v>13584476</v>
      </c>
      <c r="S168" s="114">
        <v>22.369172984888873</v>
      </c>
      <c r="T168" s="118">
        <v>61467832</v>
      </c>
      <c r="U168" s="118">
        <v>97539871</v>
      </c>
      <c r="V168" s="114">
        <v>58.684417241200237</v>
      </c>
      <c r="W168" s="115">
        <v>99.952239285116534</v>
      </c>
      <c r="X168" s="13">
        <v>109404.94328668868</v>
      </c>
      <c r="Y168" s="13">
        <v>123575.32099211402</v>
      </c>
      <c r="Z168" s="114">
        <v>12.95222800700401</v>
      </c>
      <c r="AA168" s="13">
        <v>677367.64669370512</v>
      </c>
      <c r="AB168" s="13">
        <v>1036481.4838986045</v>
      </c>
      <c r="AC168" s="114">
        <v>53.016089409904311</v>
      </c>
      <c r="AD168" s="115">
        <v>99.929202399714939</v>
      </c>
    </row>
    <row r="169" spans="1:30">
      <c r="A169" s="8"/>
      <c r="B169" s="108" t="s">
        <v>6</v>
      </c>
      <c r="C169" s="13">
        <v>24.167814071000006</v>
      </c>
      <c r="D169" s="13">
        <v>14.066858399600001</v>
      </c>
      <c r="E169" s="114">
        <v>-41.795073570681652</v>
      </c>
      <c r="F169" s="13">
        <v>236.31027117679085</v>
      </c>
      <c r="G169" s="13">
        <v>289.94950733766012</v>
      </c>
      <c r="H169" s="114">
        <v>22.698647796286494</v>
      </c>
      <c r="I169" s="115">
        <v>12.052917229368816</v>
      </c>
      <c r="J169" s="118">
        <v>15</v>
      </c>
      <c r="K169" s="118">
        <v>12</v>
      </c>
      <c r="L169" s="114">
        <v>-20</v>
      </c>
      <c r="M169" s="118">
        <v>254</v>
      </c>
      <c r="N169" s="118">
        <v>165</v>
      </c>
      <c r="O169" s="114">
        <v>-35.039370078740156</v>
      </c>
      <c r="P169" s="115">
        <v>2.8591232022179862</v>
      </c>
      <c r="Q169" s="118">
        <v>57619</v>
      </c>
      <c r="R169" s="118">
        <v>83509</v>
      </c>
      <c r="S169" s="114">
        <v>44.933094986028912</v>
      </c>
      <c r="T169" s="118">
        <v>679817</v>
      </c>
      <c r="U169" s="118">
        <v>1394224</v>
      </c>
      <c r="V169" s="114">
        <v>105.08813401253572</v>
      </c>
      <c r="W169" s="115">
        <v>42.63803221314857</v>
      </c>
      <c r="X169" s="13">
        <v>11447.406417299999</v>
      </c>
      <c r="Y169" s="13">
        <v>11145.465896000002</v>
      </c>
      <c r="Z169" s="114">
        <v>-2.6376325806314247</v>
      </c>
      <c r="AA169" s="13">
        <v>64845.276139899986</v>
      </c>
      <c r="AB169" s="13">
        <v>179398.95110159996</v>
      </c>
      <c r="AC169" s="114">
        <v>176.65693136159518</v>
      </c>
      <c r="AD169" s="115">
        <v>92.150968218329865</v>
      </c>
    </row>
    <row r="170" spans="1:30">
      <c r="A170" s="8"/>
      <c r="B170" s="108" t="s">
        <v>25</v>
      </c>
      <c r="C170" s="13">
        <v>410.90025194942785</v>
      </c>
      <c r="D170" s="13">
        <v>565.20993423617006</v>
      </c>
      <c r="E170" s="114">
        <v>37.554049079953863</v>
      </c>
      <c r="F170" s="13">
        <v>4270.8362204701752</v>
      </c>
      <c r="G170" s="13">
        <v>5271.6048523620084</v>
      </c>
      <c r="H170" s="114">
        <v>23.432615540140258</v>
      </c>
      <c r="I170" s="115">
        <v>83.853991069281903</v>
      </c>
      <c r="J170" s="118">
        <v>531</v>
      </c>
      <c r="K170" s="118">
        <v>284</v>
      </c>
      <c r="L170" s="114">
        <v>-46.516007532956685</v>
      </c>
      <c r="M170" s="118">
        <v>4926</v>
      </c>
      <c r="N170" s="118">
        <v>2536</v>
      </c>
      <c r="O170" s="114">
        <v>-48.518067397482746</v>
      </c>
      <c r="P170" s="115">
        <v>9.9803227075954339</v>
      </c>
      <c r="Q170" s="118">
        <v>4413178</v>
      </c>
      <c r="R170" s="118">
        <v>4485433</v>
      </c>
      <c r="S170" s="114">
        <v>1.6372555106546802</v>
      </c>
      <c r="T170" s="118">
        <v>40007681</v>
      </c>
      <c r="U170" s="118">
        <v>38554220</v>
      </c>
      <c r="V170" s="114">
        <v>-3.6329548818388151</v>
      </c>
      <c r="W170" s="115">
        <v>65.759424660680551</v>
      </c>
      <c r="X170" s="13">
        <v>170904.34740221582</v>
      </c>
      <c r="Y170" s="13">
        <v>215372.21640212816</v>
      </c>
      <c r="Z170" s="114">
        <v>26.019156139579753</v>
      </c>
      <c r="AA170" s="13">
        <v>1262483.5507670064</v>
      </c>
      <c r="AB170" s="13">
        <v>1455938.7620683783</v>
      </c>
      <c r="AC170" s="114">
        <v>15.323384703415785</v>
      </c>
      <c r="AD170" s="115">
        <v>82.208420125206075</v>
      </c>
    </row>
    <row r="171" spans="1:30">
      <c r="A171" s="8"/>
      <c r="B171" s="108"/>
      <c r="C171" s="13"/>
      <c r="D171" s="11"/>
      <c r="E171" s="114"/>
      <c r="F171" s="13"/>
      <c r="G171" s="11"/>
      <c r="H171" s="114"/>
      <c r="I171" s="115"/>
      <c r="J171" s="118"/>
      <c r="K171" s="118"/>
      <c r="L171" s="114"/>
      <c r="M171" s="118"/>
      <c r="N171" s="118"/>
      <c r="O171" s="114"/>
      <c r="P171" s="115"/>
      <c r="Q171" s="118"/>
      <c r="R171" s="118"/>
      <c r="S171" s="114"/>
      <c r="T171" s="118"/>
      <c r="U171" s="118"/>
      <c r="V171" s="114"/>
      <c r="W171" s="115"/>
      <c r="X171" s="13"/>
      <c r="Y171" s="13"/>
      <c r="Z171" s="114"/>
      <c r="AA171" s="13"/>
      <c r="AB171" s="13"/>
      <c r="AC171" s="114"/>
      <c r="AD171" s="115"/>
    </row>
    <row r="172" spans="1:30" s="24" customFormat="1" ht="15">
      <c r="A172" s="16">
        <v>24</v>
      </c>
      <c r="B172" s="107" t="s">
        <v>52</v>
      </c>
      <c r="C172" s="12">
        <v>13143.637739955988</v>
      </c>
      <c r="D172" s="12">
        <v>12936.280978209979</v>
      </c>
      <c r="E172" s="110">
        <v>-1.5776207915077765</v>
      </c>
      <c r="F172" s="12">
        <v>143148.07129730799</v>
      </c>
      <c r="G172" s="12">
        <v>138951.295234533</v>
      </c>
      <c r="H172" s="110">
        <v>-2.9317726915499973</v>
      </c>
      <c r="I172" s="111">
        <v>61.161130890387881</v>
      </c>
      <c r="J172" s="22">
        <v>2537748</v>
      </c>
      <c r="K172" s="22">
        <v>2144308</v>
      </c>
      <c r="L172" s="110">
        <v>-15.50350941070587</v>
      </c>
      <c r="M172" s="22">
        <v>14091815</v>
      </c>
      <c r="N172" s="22">
        <v>14817662</v>
      </c>
      <c r="O172" s="110">
        <v>5.1508411088280681</v>
      </c>
      <c r="P172" s="111">
        <v>72.564548808926006</v>
      </c>
      <c r="Q172" s="22">
        <v>2470984</v>
      </c>
      <c r="R172" s="22">
        <v>5275140</v>
      </c>
      <c r="S172" s="110">
        <v>113.48337342532369</v>
      </c>
      <c r="T172" s="22">
        <v>18926039</v>
      </c>
      <c r="U172" s="22">
        <v>21997264</v>
      </c>
      <c r="V172" s="110">
        <v>16.227510679862807</v>
      </c>
      <c r="W172" s="111">
        <v>13.792635132233491</v>
      </c>
      <c r="X172" s="12">
        <v>91354.984482800006</v>
      </c>
      <c r="Y172" s="12">
        <v>88816.941532600016</v>
      </c>
      <c r="Z172" s="110">
        <v>-2.7782205476460273</v>
      </c>
      <c r="AA172" s="12">
        <v>564245.83153110009</v>
      </c>
      <c r="AB172" s="12">
        <v>788353.62910169992</v>
      </c>
      <c r="AC172" s="110">
        <v>39.718113107273787</v>
      </c>
      <c r="AD172" s="111">
        <v>17.122995617531657</v>
      </c>
    </row>
    <row r="173" spans="1:30">
      <c r="A173" s="8"/>
      <c r="B173" s="108" t="s">
        <v>3</v>
      </c>
      <c r="C173" s="13">
        <v>1755.9021787999995</v>
      </c>
      <c r="D173" s="13">
        <v>1926.6376453999994</v>
      </c>
      <c r="E173" s="114">
        <v>9.7235181242660182</v>
      </c>
      <c r="F173" s="13">
        <v>24763.081991399999</v>
      </c>
      <c r="G173" s="13">
        <v>18597.904924899998</v>
      </c>
      <c r="H173" s="114">
        <v>-24.896646825468302</v>
      </c>
      <c r="I173" s="114">
        <v>58.619713035891053</v>
      </c>
      <c r="J173" s="118">
        <v>83715</v>
      </c>
      <c r="K173" s="118">
        <v>83249</v>
      </c>
      <c r="L173" s="114">
        <v>-0.55665054052439822</v>
      </c>
      <c r="M173" s="118">
        <v>763457</v>
      </c>
      <c r="N173" s="118">
        <v>729637</v>
      </c>
      <c r="O173" s="114">
        <v>-4.4298500111990586</v>
      </c>
      <c r="P173" s="114">
        <v>77.245658592773196</v>
      </c>
      <c r="Q173" s="119">
        <v>0</v>
      </c>
      <c r="R173" s="119">
        <v>0</v>
      </c>
      <c r="S173" s="106" t="s">
        <v>57</v>
      </c>
      <c r="T173" s="118">
        <v>0</v>
      </c>
      <c r="U173" s="118">
        <v>0</v>
      </c>
      <c r="V173" s="106" t="s">
        <v>57</v>
      </c>
      <c r="W173" s="106" t="s">
        <v>57</v>
      </c>
      <c r="X173" s="13">
        <v>1361.3795999999993</v>
      </c>
      <c r="Y173" s="13">
        <v>1640.5461000000016</v>
      </c>
      <c r="Z173" s="114">
        <v>20.506146852795684</v>
      </c>
      <c r="AA173" s="13">
        <v>10445.127899999999</v>
      </c>
      <c r="AB173" s="13">
        <v>14768.327700000002</v>
      </c>
      <c r="AC173" s="114">
        <v>41.389630087727333</v>
      </c>
      <c r="AD173" s="114">
        <v>43.263298908143234</v>
      </c>
    </row>
    <row r="174" spans="1:30">
      <c r="A174" s="8"/>
      <c r="B174" s="108" t="s">
        <v>4</v>
      </c>
      <c r="C174" s="13">
        <v>2656.0055832000007</v>
      </c>
      <c r="D174" s="13">
        <v>2832.7241388999992</v>
      </c>
      <c r="E174" s="114">
        <v>6.6535460925908492</v>
      </c>
      <c r="F174" s="13">
        <v>20150.634705200002</v>
      </c>
      <c r="G174" s="13">
        <v>21987.306794499997</v>
      </c>
      <c r="H174" s="114">
        <v>9.114710857350957</v>
      </c>
      <c r="I174" s="114">
        <v>35.4070373248123</v>
      </c>
      <c r="J174" s="118">
        <v>2451122</v>
      </c>
      <c r="K174" s="118">
        <v>2057268</v>
      </c>
      <c r="L174" s="114">
        <v>-16.068314837041974</v>
      </c>
      <c r="M174" s="118">
        <v>13304353</v>
      </c>
      <c r="N174" s="118">
        <v>14059064</v>
      </c>
      <c r="O174" s="114">
        <v>5.6726621730496776</v>
      </c>
      <c r="P174" s="114">
        <v>72.309486278387226</v>
      </c>
      <c r="Q174" s="119">
        <v>0</v>
      </c>
      <c r="R174" s="119">
        <v>0</v>
      </c>
      <c r="S174" s="106" t="s">
        <v>57</v>
      </c>
      <c r="T174" s="118">
        <v>0</v>
      </c>
      <c r="U174" s="118">
        <v>0</v>
      </c>
      <c r="V174" s="106" t="s">
        <v>57</v>
      </c>
      <c r="W174" s="106" t="s">
        <v>57</v>
      </c>
      <c r="X174" s="13">
        <v>65325.144300000014</v>
      </c>
      <c r="Y174" s="13">
        <v>65257.331800000014</v>
      </c>
      <c r="Z174" s="114">
        <v>-0.10380765435216956</v>
      </c>
      <c r="AA174" s="13">
        <v>382945.9592000001</v>
      </c>
      <c r="AB174" s="13">
        <v>442475.66779999994</v>
      </c>
      <c r="AC174" s="114">
        <v>15.54519826357782</v>
      </c>
      <c r="AD174" s="114">
        <v>28.237138504439198</v>
      </c>
    </row>
    <row r="175" spans="1:30">
      <c r="A175" s="8"/>
      <c r="B175" s="108" t="s">
        <v>5</v>
      </c>
      <c r="C175" s="13">
        <v>8630.7557984949872</v>
      </c>
      <c r="D175" s="13">
        <v>7903.7537981319801</v>
      </c>
      <c r="E175" s="114">
        <v>-8.4233874452777364</v>
      </c>
      <c r="F175" s="13">
        <v>92677.464921899998</v>
      </c>
      <c r="G175" s="13">
        <v>95235.352763844989</v>
      </c>
      <c r="H175" s="114">
        <v>2.7599890049868558</v>
      </c>
      <c r="I175" s="114">
        <v>76.389002782696821</v>
      </c>
      <c r="J175" s="118">
        <v>37</v>
      </c>
      <c r="K175" s="118">
        <v>117</v>
      </c>
      <c r="L175" s="114">
        <v>216.21621621621622</v>
      </c>
      <c r="M175" s="118">
        <v>308</v>
      </c>
      <c r="N175" s="118">
        <v>481</v>
      </c>
      <c r="O175" s="114">
        <v>56.168831168831169</v>
      </c>
      <c r="P175" s="114">
        <v>36.384266263237521</v>
      </c>
      <c r="Q175" s="118">
        <v>4073</v>
      </c>
      <c r="R175" s="118">
        <v>8192</v>
      </c>
      <c r="S175" s="114">
        <v>101.12938865700957</v>
      </c>
      <c r="T175" s="118">
        <v>97191</v>
      </c>
      <c r="U175" s="118">
        <v>46608</v>
      </c>
      <c r="V175" s="114">
        <v>-52.044942432941319</v>
      </c>
      <c r="W175" s="114">
        <v>4.7760714883462493E-2</v>
      </c>
      <c r="X175" s="13">
        <v>83.33102200000009</v>
      </c>
      <c r="Y175" s="13">
        <v>104.49038919999992</v>
      </c>
      <c r="Z175" s="114">
        <v>25.391944910983828</v>
      </c>
      <c r="AA175" s="13">
        <v>944.85608170000012</v>
      </c>
      <c r="AB175" s="13">
        <v>734.32390169999996</v>
      </c>
      <c r="AC175" s="114">
        <v>-22.281930981616512</v>
      </c>
      <c r="AD175" s="114">
        <v>7.0797600285068124E-2</v>
      </c>
    </row>
    <row r="176" spans="1:30">
      <c r="A176" s="8"/>
      <c r="B176" s="108" t="s">
        <v>6</v>
      </c>
      <c r="C176" s="13">
        <v>55.836659393000701</v>
      </c>
      <c r="D176" s="13">
        <v>206.71204824599963</v>
      </c>
      <c r="E176" s="114">
        <v>270.20848040187667</v>
      </c>
      <c r="F176" s="13">
        <v>5072.0477316959996</v>
      </c>
      <c r="G176" s="13">
        <v>2115.6880808069996</v>
      </c>
      <c r="H176" s="114">
        <v>-58.287299475008048</v>
      </c>
      <c r="I176" s="114">
        <v>87.947082770631184</v>
      </c>
      <c r="J176" s="118">
        <v>715</v>
      </c>
      <c r="K176" s="118">
        <v>529</v>
      </c>
      <c r="L176" s="114">
        <v>-26.013986013986013</v>
      </c>
      <c r="M176" s="118">
        <v>5478</v>
      </c>
      <c r="N176" s="118">
        <v>5606</v>
      </c>
      <c r="O176" s="114">
        <v>2.3366192040890836</v>
      </c>
      <c r="P176" s="114">
        <v>97.140876797782013</v>
      </c>
      <c r="Q176" s="119">
        <v>234611</v>
      </c>
      <c r="R176" s="119">
        <v>224710</v>
      </c>
      <c r="S176" s="114">
        <v>-4.2201772295416671</v>
      </c>
      <c r="T176" s="118">
        <v>1905271</v>
      </c>
      <c r="U176" s="118">
        <v>1875683</v>
      </c>
      <c r="V176" s="114">
        <v>-1.5529549339700233</v>
      </c>
      <c r="W176" s="114">
        <v>57.36196778685143</v>
      </c>
      <c r="X176" s="13">
        <v>1178.6694518999971</v>
      </c>
      <c r="Y176" s="13">
        <v>2355.406794200002</v>
      </c>
      <c r="Z176" s="114">
        <v>99.836077061564836</v>
      </c>
      <c r="AA176" s="13">
        <v>30470.108888399998</v>
      </c>
      <c r="AB176" s="13">
        <v>15280.447900000001</v>
      </c>
      <c r="AC176" s="114">
        <v>-49.851022994482037</v>
      </c>
      <c r="AD176" s="114">
        <v>7.8490317816701394</v>
      </c>
    </row>
    <row r="177" spans="1:30">
      <c r="A177" s="8"/>
      <c r="B177" s="108" t="s">
        <v>25</v>
      </c>
      <c r="C177" s="13">
        <v>45.137520067999979</v>
      </c>
      <c r="D177" s="13">
        <v>66.453347531999981</v>
      </c>
      <c r="E177" s="114">
        <v>47.224188284796249</v>
      </c>
      <c r="F177" s="13">
        <v>484.84194711199996</v>
      </c>
      <c r="G177" s="13">
        <v>1015.042670481</v>
      </c>
      <c r="H177" s="114">
        <v>109.35537375162838</v>
      </c>
      <c r="I177" s="114">
        <v>16.146008930718097</v>
      </c>
      <c r="J177" s="118">
        <v>2159</v>
      </c>
      <c r="K177" s="118">
        <v>3145</v>
      </c>
      <c r="L177" s="114">
        <v>45.669291338582681</v>
      </c>
      <c r="M177" s="118">
        <v>18219</v>
      </c>
      <c r="N177" s="118">
        <v>22874</v>
      </c>
      <c r="O177" s="114">
        <v>25.550249739283164</v>
      </c>
      <c r="P177" s="114">
        <v>90.019677292404566</v>
      </c>
      <c r="Q177" s="119">
        <v>2232300</v>
      </c>
      <c r="R177" s="119">
        <v>5042238</v>
      </c>
      <c r="S177" s="114">
        <v>125.87636070420642</v>
      </c>
      <c r="T177" s="118">
        <v>16923577</v>
      </c>
      <c r="U177" s="118">
        <v>20074973</v>
      </c>
      <c r="V177" s="114">
        <v>18.62133519409047</v>
      </c>
      <c r="W177" s="114">
        <v>34.240575339319442</v>
      </c>
      <c r="X177" s="13">
        <v>23406.460108900006</v>
      </c>
      <c r="Y177" s="13">
        <v>19459.166449200002</v>
      </c>
      <c r="Z177" s="114">
        <v>-16.864120594634883</v>
      </c>
      <c r="AA177" s="13">
        <v>139439.779461</v>
      </c>
      <c r="AB177" s="13">
        <v>315094.86180000001</v>
      </c>
      <c r="AC177" s="114">
        <v>125.9720024070528</v>
      </c>
      <c r="AD177" s="114">
        <v>17.791579874793928</v>
      </c>
    </row>
    <row r="178" spans="1:30">
      <c r="A178" s="8"/>
      <c r="B178" s="108"/>
      <c r="C178" s="15"/>
      <c r="D178" s="11"/>
      <c r="E178" s="114"/>
      <c r="F178" s="15"/>
      <c r="G178" s="11"/>
      <c r="H178" s="114"/>
      <c r="I178" s="115"/>
      <c r="J178" s="103"/>
      <c r="K178" s="103"/>
      <c r="L178" s="114"/>
      <c r="M178" s="103"/>
      <c r="N178" s="103"/>
      <c r="O178" s="114"/>
      <c r="P178" s="115"/>
      <c r="Q178" s="103"/>
      <c r="R178" s="103"/>
      <c r="S178" s="114"/>
      <c r="T178" s="103"/>
      <c r="U178" s="103"/>
      <c r="V178" s="114"/>
      <c r="W178" s="115"/>
      <c r="X178" s="15"/>
      <c r="Y178" s="15"/>
      <c r="Z178" s="114"/>
      <c r="AA178" s="15"/>
      <c r="AB178" s="15"/>
      <c r="AC178" s="114"/>
      <c r="AD178" s="115"/>
    </row>
    <row r="179" spans="1:30" s="24" customFormat="1" ht="15">
      <c r="A179" s="21"/>
      <c r="B179" s="107" t="s">
        <v>11</v>
      </c>
      <c r="C179" s="12">
        <v>21389.697113361704</v>
      </c>
      <c r="D179" s="12">
        <v>21957.033311339994</v>
      </c>
      <c r="E179" s="110">
        <v>2.6523806997897421</v>
      </c>
      <c r="F179" s="12">
        <v>212436.08733560389</v>
      </c>
      <c r="G179" s="12">
        <v>227188.89139502594</v>
      </c>
      <c r="H179" s="110">
        <v>6.9445847193164285</v>
      </c>
      <c r="I179" s="111">
        <v>100</v>
      </c>
      <c r="J179" s="22">
        <v>3187364</v>
      </c>
      <c r="K179" s="22">
        <v>2786542</v>
      </c>
      <c r="L179" s="110">
        <v>-12.575344391164611</v>
      </c>
      <c r="M179" s="22">
        <v>19492865</v>
      </c>
      <c r="N179" s="22">
        <v>20419974</v>
      </c>
      <c r="O179" s="110">
        <v>4.7561453896079406</v>
      </c>
      <c r="P179" s="111">
        <v>100</v>
      </c>
      <c r="Q179" s="22">
        <v>18043005</v>
      </c>
      <c r="R179" s="22">
        <v>23428558</v>
      </c>
      <c r="S179" s="110">
        <v>29.848426024378977</v>
      </c>
      <c r="T179" s="22">
        <v>121081369</v>
      </c>
      <c r="U179" s="22">
        <v>159485579</v>
      </c>
      <c r="V179" s="110">
        <v>31.717687301669013</v>
      </c>
      <c r="W179" s="111">
        <v>100</v>
      </c>
      <c r="X179" s="12">
        <v>497645.21159903449</v>
      </c>
      <c r="Y179" s="12">
        <v>572092.56546182162</v>
      </c>
      <c r="Z179" s="110">
        <v>14.959925691552975</v>
      </c>
      <c r="AA179" s="12">
        <v>3668564.1806527749</v>
      </c>
      <c r="AB179" s="12">
        <v>4604063.7205707813</v>
      </c>
      <c r="AC179" s="110">
        <v>25.500427247576351</v>
      </c>
      <c r="AD179" s="111">
        <v>100</v>
      </c>
    </row>
    <row r="180" spans="1:30">
      <c r="A180" s="8"/>
      <c r="B180" s="108" t="s">
        <v>3</v>
      </c>
      <c r="C180" s="11">
        <v>3019.4378559108477</v>
      </c>
      <c r="D180" s="11">
        <v>3281.2814178515664</v>
      </c>
      <c r="E180" s="114">
        <v>8.6719308174577634</v>
      </c>
      <c r="F180" s="11">
        <v>34921.073023249803</v>
      </c>
      <c r="G180" s="11">
        <v>31726.366373566299</v>
      </c>
      <c r="H180" s="114">
        <v>-9.1483633608753276</v>
      </c>
      <c r="I180" s="115">
        <v>100</v>
      </c>
      <c r="J180" s="14">
        <v>105443</v>
      </c>
      <c r="K180" s="14">
        <v>112707</v>
      </c>
      <c r="L180" s="114">
        <v>6.8890300920876681</v>
      </c>
      <c r="M180" s="14">
        <v>917985</v>
      </c>
      <c r="N180" s="14">
        <v>944567</v>
      </c>
      <c r="O180" s="114">
        <v>2.8956900167214061</v>
      </c>
      <c r="P180" s="115">
        <v>100</v>
      </c>
      <c r="Q180" s="14">
        <v>0</v>
      </c>
      <c r="R180" s="14"/>
      <c r="S180" s="106" t="s">
        <v>57</v>
      </c>
      <c r="T180" s="14">
        <v>0</v>
      </c>
      <c r="U180" s="14"/>
      <c r="V180" s="106" t="s">
        <v>57</v>
      </c>
      <c r="W180" s="106" t="s">
        <v>57</v>
      </c>
      <c r="X180" s="11">
        <v>3632.9900223859986</v>
      </c>
      <c r="Y180" s="11">
        <v>3874.2730321440013</v>
      </c>
      <c r="Z180" s="114">
        <v>6.6414443274341251</v>
      </c>
      <c r="AA180" s="11">
        <v>30180.129077860998</v>
      </c>
      <c r="AB180" s="11">
        <v>34135.925998977007</v>
      </c>
      <c r="AC180" s="114">
        <v>13.10728960406545</v>
      </c>
      <c r="AD180" s="115">
        <v>100</v>
      </c>
    </row>
    <row r="181" spans="1:30">
      <c r="A181" s="8"/>
      <c r="B181" s="108" t="s">
        <v>4</v>
      </c>
      <c r="C181" s="11">
        <v>7072.8384274967266</v>
      </c>
      <c r="D181" s="11">
        <v>7555.2260698292166</v>
      </c>
      <c r="E181" s="114">
        <v>6.8202836425208764</v>
      </c>
      <c r="F181" s="11">
        <v>51811.097241502066</v>
      </c>
      <c r="G181" s="11">
        <v>62098.691265230154</v>
      </c>
      <c r="H181" s="114">
        <v>19.855966330486151</v>
      </c>
      <c r="I181" s="115">
        <v>100</v>
      </c>
      <c r="J181" s="14">
        <v>3078372</v>
      </c>
      <c r="K181" s="14">
        <v>2669669</v>
      </c>
      <c r="L181" s="114">
        <v>-13.27659555115496</v>
      </c>
      <c r="M181" s="14">
        <v>18544880</v>
      </c>
      <c r="N181" s="14">
        <v>19442904</v>
      </c>
      <c r="O181" s="114">
        <v>4.8424362950852204</v>
      </c>
      <c r="P181" s="115">
        <v>100</v>
      </c>
      <c r="Q181" s="14">
        <v>0</v>
      </c>
      <c r="R181" s="14"/>
      <c r="S181" s="106" t="s">
        <v>57</v>
      </c>
      <c r="T181" s="14">
        <v>0</v>
      </c>
      <c r="U181" s="14"/>
      <c r="V181" s="106" t="s">
        <v>57</v>
      </c>
      <c r="W181" s="106" t="s">
        <v>57</v>
      </c>
      <c r="X181" s="11">
        <v>177587.06388764404</v>
      </c>
      <c r="Y181" s="11">
        <v>196206.2255068355</v>
      </c>
      <c r="Z181" s="114">
        <v>10.484525849794698</v>
      </c>
      <c r="AA181" s="11">
        <v>1462832.8335432026</v>
      </c>
      <c r="AB181" s="11">
        <v>1566998.9639015221</v>
      </c>
      <c r="AC181" s="114">
        <v>7.1208498995755622</v>
      </c>
      <c r="AD181" s="115">
        <v>100</v>
      </c>
    </row>
    <row r="182" spans="1:30">
      <c r="A182" s="8"/>
      <c r="B182" s="108" t="s">
        <v>5</v>
      </c>
      <c r="C182" s="11">
        <v>10761.378584472701</v>
      </c>
      <c r="D182" s="11">
        <v>10268.083635245441</v>
      </c>
      <c r="E182" s="114">
        <v>-4.5839382506161606</v>
      </c>
      <c r="F182" s="11">
        <v>115639.88090039707</v>
      </c>
      <c r="G182" s="11">
        <v>124671.54864524181</v>
      </c>
      <c r="H182" s="114">
        <v>7.8101669376708376</v>
      </c>
      <c r="I182" s="115">
        <v>100</v>
      </c>
      <c r="J182" s="14">
        <v>129</v>
      </c>
      <c r="K182" s="14">
        <v>196</v>
      </c>
      <c r="L182" s="114">
        <v>51.937984496124031</v>
      </c>
      <c r="M182" s="14">
        <v>1123</v>
      </c>
      <c r="N182" s="14">
        <v>1322</v>
      </c>
      <c r="O182" s="114">
        <v>17.720391807658061</v>
      </c>
      <c r="P182" s="115">
        <v>100</v>
      </c>
      <c r="Q182" s="14">
        <v>11105297</v>
      </c>
      <c r="R182" s="14">
        <v>13592668</v>
      </c>
      <c r="S182" s="114">
        <v>22.398059232454568</v>
      </c>
      <c r="T182" s="14">
        <v>61565023</v>
      </c>
      <c r="U182" s="14">
        <v>97586479</v>
      </c>
      <c r="V182" s="114">
        <v>58.509611861917108</v>
      </c>
      <c r="W182" s="115">
        <v>100</v>
      </c>
      <c r="X182" s="11">
        <v>109488.27430868868</v>
      </c>
      <c r="Y182" s="11">
        <v>123679.81138131402</v>
      </c>
      <c r="Z182" s="114">
        <v>12.961695818324854</v>
      </c>
      <c r="AA182" s="11">
        <v>678312.50277540507</v>
      </c>
      <c r="AB182" s="11">
        <v>1037215.8078003045</v>
      </c>
      <c r="AC182" s="114">
        <v>52.911202956808147</v>
      </c>
      <c r="AD182" s="115">
        <v>100</v>
      </c>
    </row>
    <row r="183" spans="1:30">
      <c r="A183" s="8"/>
      <c r="B183" s="108" t="s">
        <v>6</v>
      </c>
      <c r="C183" s="11">
        <v>80.004473464000711</v>
      </c>
      <c r="D183" s="11">
        <v>220.77890664559962</v>
      </c>
      <c r="E183" s="114">
        <v>175.95820219345936</v>
      </c>
      <c r="F183" s="11">
        <v>5308.3580028727902</v>
      </c>
      <c r="G183" s="11">
        <v>2405.6375881446597</v>
      </c>
      <c r="H183" s="114">
        <v>-54.682077078396539</v>
      </c>
      <c r="I183" s="115">
        <v>100</v>
      </c>
      <c r="J183" s="14">
        <v>730</v>
      </c>
      <c r="K183" s="14">
        <v>541</v>
      </c>
      <c r="L183" s="114">
        <v>-25.890410958904109</v>
      </c>
      <c r="M183" s="14">
        <v>5732</v>
      </c>
      <c r="N183" s="14">
        <v>5771</v>
      </c>
      <c r="O183" s="114">
        <v>0.68039078855547808</v>
      </c>
      <c r="P183" s="115">
        <v>100</v>
      </c>
      <c r="Q183" s="14">
        <v>292230</v>
      </c>
      <c r="R183" s="14">
        <v>308219</v>
      </c>
      <c r="S183" s="114">
        <v>5.4713752865893301</v>
      </c>
      <c r="T183" s="14">
        <v>2585088</v>
      </c>
      <c r="U183" s="14">
        <v>3269907</v>
      </c>
      <c r="V183" s="114">
        <v>26.491129122103384</v>
      </c>
      <c r="W183" s="115">
        <v>100</v>
      </c>
      <c r="X183" s="11">
        <v>12626.075869199996</v>
      </c>
      <c r="Y183" s="11">
        <v>13500.872690200002</v>
      </c>
      <c r="Z183" s="114">
        <v>6.9284933027686106</v>
      </c>
      <c r="AA183" s="11">
        <v>95315.385028299992</v>
      </c>
      <c r="AB183" s="11">
        <v>194679.39900159996</v>
      </c>
      <c r="AC183" s="114">
        <v>104.24761327229378</v>
      </c>
      <c r="AD183" s="115">
        <v>100</v>
      </c>
    </row>
    <row r="184" spans="1:30">
      <c r="A184" s="8"/>
      <c r="B184" s="108" t="s">
        <v>25</v>
      </c>
      <c r="C184" s="11">
        <v>456.03777201742781</v>
      </c>
      <c r="D184" s="11">
        <v>631.66328176817001</v>
      </c>
      <c r="E184" s="114">
        <v>38.511176162844372</v>
      </c>
      <c r="F184" s="11">
        <v>4755.6781675821749</v>
      </c>
      <c r="G184" s="11">
        <v>6286.6475228430081</v>
      </c>
      <c r="H184" s="114">
        <v>32.192450820093875</v>
      </c>
      <c r="I184" s="115">
        <v>100</v>
      </c>
      <c r="J184" s="14">
        <v>2690</v>
      </c>
      <c r="K184" s="14">
        <v>3429</v>
      </c>
      <c r="L184" s="114">
        <v>27.472118959107807</v>
      </c>
      <c r="M184" s="14">
        <v>23145</v>
      </c>
      <c r="N184" s="14">
        <v>25410</v>
      </c>
      <c r="O184" s="114">
        <v>9.7861309138042785</v>
      </c>
      <c r="P184" s="115">
        <v>100</v>
      </c>
      <c r="Q184" s="14">
        <v>6645478</v>
      </c>
      <c r="R184" s="14">
        <v>9527671</v>
      </c>
      <c r="S184" s="114">
        <v>43.370740223652838</v>
      </c>
      <c r="T184" s="14">
        <v>56931258</v>
      </c>
      <c r="U184" s="14">
        <v>58629193</v>
      </c>
      <c r="V184" s="114">
        <v>2.9824301440871026</v>
      </c>
      <c r="W184" s="115">
        <v>100</v>
      </c>
      <c r="X184" s="11">
        <v>194310.80751111583</v>
      </c>
      <c r="Y184" s="11">
        <v>234831.38285132815</v>
      </c>
      <c r="Z184" s="114">
        <v>20.853485124801555</v>
      </c>
      <c r="AA184" s="11">
        <v>1401923.3302280065</v>
      </c>
      <c r="AB184" s="11">
        <v>1771033.6238683783</v>
      </c>
      <c r="AC184" s="114">
        <v>26.328850207545972</v>
      </c>
      <c r="AD184" s="115">
        <v>100</v>
      </c>
    </row>
    <row r="185" spans="1:30">
      <c r="A185" s="34" t="s">
        <v>61</v>
      </c>
      <c r="N185" s="27"/>
      <c r="O185" s="27"/>
      <c r="P185" s="27"/>
      <c r="Q185" s="27"/>
    </row>
    <row r="186" spans="1:30">
      <c r="A186" s="34" t="s">
        <v>16</v>
      </c>
    </row>
  </sheetData>
  <mergeCells count="8">
    <mergeCell ref="Y1:AD1"/>
    <mergeCell ref="A2:A3"/>
    <mergeCell ref="B2:B3"/>
    <mergeCell ref="C2:I2"/>
    <mergeCell ref="J2:P2"/>
    <mergeCell ref="Q2:W2"/>
    <mergeCell ref="X2:AD2"/>
    <mergeCell ref="B1:W1"/>
  </mergeCells>
  <pageMargins left="0.7" right="0.7" top="0.75" bottom="0.75" header="0.3" footer="0.3"/>
  <pageSetup paperSize="9" scale="70" orientation="portrait" r:id="rId1"/>
  <rowBreaks count="2" manualBreakCount="2">
    <brk id="66" max="16383" man="1"/>
    <brk id="129" max="16383" man="1"/>
  </rowBreaks>
  <colBreaks count="3" manualBreakCount="3">
    <brk id="9" max="1048575" man="1"/>
    <brk id="16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FYP as at 31st March, 2018_TEMP</vt:lpstr>
      <vt:lpstr>Authority Vs Life Council</vt:lpstr>
      <vt:lpstr>as at 31st January 2022</vt:lpstr>
      <vt:lpstr>'FYP as at 31st March, 2018_TEMP'!Print_Area</vt:lpstr>
      <vt:lpstr>'as at 31st January 2022'!Print_Titles</vt:lpstr>
      <vt:lpstr>'FYP as at 31st March, 2018_TEMP'!Print_Titles</vt:lpstr>
    </vt:vector>
  </TitlesOfParts>
  <Company>IRDA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IRDA</dc:creator>
  <cp:lastModifiedBy>Arun K</cp:lastModifiedBy>
  <cp:lastPrinted>2022-02-07T05:22:54Z</cp:lastPrinted>
  <dcterms:created xsi:type="dcterms:W3CDTF">2002-04-18T04:47:59Z</dcterms:created>
  <dcterms:modified xsi:type="dcterms:W3CDTF">2022-02-07T05:31:44Z</dcterms:modified>
</cp:coreProperties>
</file>