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For Journal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'For Journal '!$A$1:$K$135</definedName>
    <definedName name="_xlnm.Print_Titles" localSheetId="0">'For Journal '!$2:$3</definedName>
  </definedNames>
  <calcPr fullCalcOnLoad="1"/>
</workbook>
</file>

<file path=xl/sharedStrings.xml><?xml version="1.0" encoding="utf-8"?>
<sst xmlns="http://schemas.openxmlformats.org/spreadsheetml/2006/main" count="148" uniqueCount="42">
  <si>
    <t>First Year Premium of Life Insurers for the Period ended October, 2012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</si>
  <si>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</si>
  <si>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</si>
  <si>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</si>
  <si>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</si>
  <si>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</si>
  <si>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</si>
  <si>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For October, 2012</t>
  </si>
  <si>
    <t>Upto 31st October, 2012</t>
  </si>
  <si>
    <t>Upto 31st October, 2011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</si>
  <si>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</si>
  <si>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</si>
  <si>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</si>
  <si>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</si>
  <si>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</si>
  <si>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</si>
  <si>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</si>
  <si>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</si>
  <si>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AIA</t>
  </si>
  <si>
    <t>HDFC Standard</t>
  </si>
  <si>
    <t>ICICI Prudential</t>
  </si>
  <si>
    <t>Birla Sunlife</t>
  </si>
  <si>
    <t>Aviva</t>
  </si>
  <si>
    <t>Kotak Mahindra Old Mutual</t>
  </si>
  <si>
    <t>Max LIFE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</si>
  <si>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</si>
  <si>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</si>
  <si>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</si>
  <si>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</si>
  <si>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</si>
  <si>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</si>
  <si>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</si>
  <si>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</si>
  <si>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</si>
  <si>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</si>
  <si>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</t>
  </si>
  <si>
    <t>Edelweiss Tokio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</si>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</sst>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11" xfId="0" applyFont="1" applyBorder="1" applyAlignment="1" quotePrefix="1">
      <alignment horizontal="left" vertic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3" xfId="0" applyNumberFormat="1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2" fontId="7" fillId="0" borderId="16" xfId="44" applyNumberFormat="1" applyFont="1" applyBorder="1" applyAlignment="1">
      <alignment/>
    </xf>
    <xf numFmtId="2" fontId="7" fillId="0" borderId="16" xfId="42" applyNumberFormat="1" applyFont="1" applyBorder="1" applyAlignment="1">
      <alignment/>
    </xf>
    <xf numFmtId="1" fontId="7" fillId="0" borderId="16" xfId="44" applyNumberFormat="1" applyFont="1" applyBorder="1" applyAlignment="1">
      <alignment/>
    </xf>
    <xf numFmtId="1" fontId="7" fillId="0" borderId="16" xfId="42" applyNumberFormat="1" applyFont="1" applyBorder="1" applyAlignment="1">
      <alignment/>
    </xf>
    <xf numFmtId="1" fontId="7" fillId="0" borderId="17" xfId="42" applyNumberFormat="1" applyFont="1" applyBorder="1" applyAlignment="1">
      <alignment/>
    </xf>
    <xf numFmtId="1" fontId="0" fillId="0" borderId="0" xfId="0" applyNumberFormat="1" applyAlignment="1">
      <alignment/>
    </xf>
    <xf numFmtId="1" fontId="7" fillId="33" borderId="16" xfId="0" applyNumberFormat="1" applyFont="1" applyFill="1" applyBorder="1" applyAlignment="1">
      <alignment/>
    </xf>
    <xf numFmtId="1" fontId="7" fillId="33" borderId="16" xfId="44" applyNumberFormat="1" applyFont="1" applyFill="1" applyBorder="1" applyAlignment="1">
      <alignment/>
    </xf>
    <xf numFmtId="0" fontId="2" fillId="0" borderId="16" xfId="0" applyFont="1" applyBorder="1" applyAlignment="1" quotePrefix="1">
      <alignment horizontal="left"/>
    </xf>
    <xf numFmtId="2" fontId="7" fillId="0" borderId="16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0" fillId="0" borderId="20" xfId="0" applyBorder="1" applyAlignment="1">
      <alignment/>
    </xf>
    <xf numFmtId="2" fontId="7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1" fontId="7" fillId="0" borderId="22" xfId="0" applyNumberFormat="1" applyFont="1" applyBorder="1" applyAlignment="1">
      <alignment/>
    </xf>
    <xf numFmtId="0" fontId="2" fillId="0" borderId="16" xfId="57" applyFont="1" applyBorder="1" applyAlignment="1">
      <alignment/>
    </xf>
    <xf numFmtId="2" fontId="7" fillId="0" borderId="2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" fontId="7" fillId="0" borderId="17" xfId="58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1" fontId="6" fillId="0" borderId="2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57" applyFont="1" applyBorder="1" applyAlignment="1">
      <alignment/>
    </xf>
    <xf numFmtId="2" fontId="0" fillId="0" borderId="0" xfId="0" applyNumberFormat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nywise Month 2" xfId="57"/>
    <cellStyle name="Normal_companywise Month;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Baja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Kota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Max\Max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Metlif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Shriram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Bhart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future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IDBI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Canar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Aeg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Ing%20Vysya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DLF\DLF_Revised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Star%20Un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IndiaFirst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Edelweiss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LI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SB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T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HDF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ICIC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Bir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Life%20statistics\Monthly%20NB%20Figures\NB%20DATA\Business%20Data%202012-13\October,%202012\Oct,%202012%20NB%20Figures\Av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3148.9916900000003</v>
          </cell>
          <cell r="D56">
            <v>15494.880539999998</v>
          </cell>
          <cell r="E56">
            <v>2926</v>
          </cell>
          <cell r="F56">
            <v>18345</v>
          </cell>
        </row>
      </sheetData>
      <sheetData sheetId="3">
        <row r="56">
          <cell r="C56">
            <v>10030.789673399999</v>
          </cell>
          <cell r="D56">
            <v>51511.41623655999</v>
          </cell>
          <cell r="E56">
            <v>53303</v>
          </cell>
          <cell r="F56">
            <v>349761</v>
          </cell>
        </row>
      </sheetData>
      <sheetData sheetId="6">
        <row r="76">
          <cell r="C76">
            <v>5703.244770044241</v>
          </cell>
          <cell r="D76">
            <v>32535.49382464771</v>
          </cell>
          <cell r="E76">
            <v>43</v>
          </cell>
          <cell r="F76">
            <v>156</v>
          </cell>
          <cell r="G76">
            <v>1345847</v>
          </cell>
          <cell r="H76">
            <v>4135722</v>
          </cell>
        </row>
      </sheetData>
      <sheetData sheetId="9">
        <row r="76">
          <cell r="C76">
            <v>2866.6386199809263</v>
          </cell>
          <cell r="D76">
            <v>35684.419036314226</v>
          </cell>
          <cell r="E76">
            <v>75</v>
          </cell>
          <cell r="F76">
            <v>215</v>
          </cell>
          <cell r="G76">
            <v>118112</v>
          </cell>
          <cell r="H76">
            <v>3123598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870.3928999999999</v>
          </cell>
          <cell r="D56">
            <v>4708.120786</v>
          </cell>
          <cell r="E56">
            <v>339</v>
          </cell>
          <cell r="F56">
            <v>2490</v>
          </cell>
        </row>
      </sheetData>
      <sheetData sheetId="3">
        <row r="56">
          <cell r="C56">
            <v>2648.2189249999997</v>
          </cell>
          <cell r="D56">
            <v>18107.5755889</v>
          </cell>
          <cell r="E56">
            <v>9341</v>
          </cell>
          <cell r="F56">
            <v>70470</v>
          </cell>
        </row>
      </sheetData>
      <sheetData sheetId="6">
        <row r="76">
          <cell r="C76">
            <v>1450.450951405518</v>
          </cell>
          <cell r="D76">
            <v>9034.786753998882</v>
          </cell>
          <cell r="E76">
            <v>1</v>
          </cell>
          <cell r="F76">
            <v>18</v>
          </cell>
          <cell r="G76">
            <v>195910</v>
          </cell>
          <cell r="H76">
            <v>1362409</v>
          </cell>
        </row>
      </sheetData>
      <sheetData sheetId="9">
        <row r="76">
          <cell r="C76">
            <v>1361.002345264721</v>
          </cell>
          <cell r="D76">
            <v>10742.464671162914</v>
          </cell>
          <cell r="E76">
            <v>48</v>
          </cell>
          <cell r="F76">
            <v>423</v>
          </cell>
          <cell r="G76">
            <v>204183</v>
          </cell>
          <cell r="H76">
            <v>959682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1331.5148960999882</v>
          </cell>
          <cell r="D56">
            <v>11784.818992700015</v>
          </cell>
          <cell r="E56">
            <v>8</v>
          </cell>
          <cell r="F56">
            <v>125</v>
          </cell>
        </row>
      </sheetData>
      <sheetData sheetId="1">
        <row r="56">
          <cell r="C56">
            <v>8707.281772600007</v>
          </cell>
          <cell r="D56">
            <v>70981.49076609999</v>
          </cell>
          <cell r="E56">
            <v>28214</v>
          </cell>
          <cell r="F56">
            <v>249613</v>
          </cell>
        </row>
      </sheetData>
      <sheetData sheetId="2">
        <row r="76">
          <cell r="C76">
            <v>1149.8001507999998</v>
          </cell>
          <cell r="D76">
            <v>7482.1759354</v>
          </cell>
          <cell r="E76">
            <v>1</v>
          </cell>
          <cell r="F76">
            <v>16</v>
          </cell>
          <cell r="G76">
            <v>2401</v>
          </cell>
          <cell r="H76">
            <v>47517</v>
          </cell>
        </row>
      </sheetData>
      <sheetData sheetId="3">
        <row r="76">
          <cell r="C76">
            <v>150.2272258000037</v>
          </cell>
          <cell r="D76">
            <v>2113.817869000005</v>
          </cell>
          <cell r="E76">
            <v>68</v>
          </cell>
          <cell r="F76">
            <v>698</v>
          </cell>
          <cell r="G76">
            <v>50242</v>
          </cell>
          <cell r="H76">
            <v>1216430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410.95465659999996</v>
          </cell>
          <cell r="D56">
            <v>12623.8519393</v>
          </cell>
          <cell r="E56">
            <v>313</v>
          </cell>
          <cell r="F56">
            <v>19755</v>
          </cell>
        </row>
      </sheetData>
      <sheetData sheetId="3">
        <row r="56">
          <cell r="C56">
            <v>3786.5730908000023</v>
          </cell>
          <cell r="D56">
            <v>26730.819048700003</v>
          </cell>
          <cell r="E56">
            <v>13269</v>
          </cell>
          <cell r="F56">
            <v>97721</v>
          </cell>
        </row>
      </sheetData>
      <sheetData sheetId="6">
        <row r="76">
          <cell r="C76">
            <v>22.9203455</v>
          </cell>
          <cell r="D76">
            <v>191.6094048</v>
          </cell>
          <cell r="E76">
            <v>0</v>
          </cell>
          <cell r="F76">
            <v>0</v>
          </cell>
          <cell r="G76">
            <v>850</v>
          </cell>
          <cell r="H76">
            <v>11689</v>
          </cell>
        </row>
      </sheetData>
      <sheetData sheetId="9">
        <row r="76">
          <cell r="C76">
            <v>358.3324593</v>
          </cell>
          <cell r="D76">
            <v>2415.1938219000003</v>
          </cell>
          <cell r="E76">
            <v>12</v>
          </cell>
          <cell r="F76">
            <v>137</v>
          </cell>
          <cell r="G76">
            <v>112457</v>
          </cell>
          <cell r="H76">
            <v>508019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83.3755</v>
          </cell>
          <cell r="D56">
            <v>791.6857</v>
          </cell>
          <cell r="E56">
            <v>190</v>
          </cell>
          <cell r="F56">
            <v>1738</v>
          </cell>
        </row>
      </sheetData>
      <sheetData sheetId="3">
        <row r="56">
          <cell r="C56">
            <v>133.70520000000002</v>
          </cell>
          <cell r="D56">
            <v>1744.4421</v>
          </cell>
          <cell r="E56">
            <v>6522</v>
          </cell>
          <cell r="F56">
            <v>30808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0.71072</v>
          </cell>
          <cell r="E76">
            <v>0</v>
          </cell>
          <cell r="F76">
            <v>3</v>
          </cell>
          <cell r="G76">
            <v>0</v>
          </cell>
          <cell r="H76">
            <v>275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  <sheetName val="Sheet1"/>
    </sheetNames>
    <sheetDataSet>
      <sheetData sheetId="0">
        <row r="56">
          <cell r="C56">
            <v>999.9000000000001</v>
          </cell>
          <cell r="D56">
            <v>6870.76</v>
          </cell>
          <cell r="E56">
            <v>1064</v>
          </cell>
          <cell r="F56">
            <v>8317</v>
          </cell>
        </row>
      </sheetData>
      <sheetData sheetId="3">
        <row r="56">
          <cell r="C56">
            <v>1282.45</v>
          </cell>
          <cell r="D56">
            <v>8669.350569999999</v>
          </cell>
          <cell r="E56">
            <v>9235</v>
          </cell>
          <cell r="F56">
            <v>59160</v>
          </cell>
        </row>
      </sheetData>
      <sheetData sheetId="6">
        <row r="76">
          <cell r="C76">
            <v>540.76</v>
          </cell>
          <cell r="D76">
            <v>5379.64</v>
          </cell>
          <cell r="E76">
            <v>0</v>
          </cell>
          <cell r="F76">
            <v>0</v>
          </cell>
          <cell r="G76">
            <v>21866</v>
          </cell>
          <cell r="H76">
            <v>230021</v>
          </cell>
        </row>
      </sheetData>
      <sheetData sheetId="9">
        <row r="76">
          <cell r="C76">
            <v>94.28</v>
          </cell>
          <cell r="D76">
            <v>688.27</v>
          </cell>
          <cell r="E76">
            <v>4</v>
          </cell>
          <cell r="F76">
            <v>46</v>
          </cell>
          <cell r="G76">
            <v>60128</v>
          </cell>
          <cell r="H76">
            <v>371910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0.23</v>
          </cell>
          <cell r="D56">
            <v>16.7215605</v>
          </cell>
          <cell r="E56">
            <v>0</v>
          </cell>
          <cell r="F56">
            <v>2</v>
          </cell>
        </row>
      </sheetData>
      <sheetData sheetId="3">
        <row r="56">
          <cell r="C56">
            <v>1388.1114169549269</v>
          </cell>
          <cell r="D56">
            <v>9199.346885513878</v>
          </cell>
          <cell r="E56">
            <v>6741</v>
          </cell>
          <cell r="F56">
            <v>49446</v>
          </cell>
        </row>
      </sheetData>
      <sheetData sheetId="6">
        <row r="76">
          <cell r="C76">
            <v>241.78220549999998</v>
          </cell>
          <cell r="D76">
            <v>1577.0833698063998</v>
          </cell>
          <cell r="E76">
            <v>0</v>
          </cell>
          <cell r="F76">
            <v>2</v>
          </cell>
          <cell r="G76">
            <v>994</v>
          </cell>
          <cell r="H76">
            <v>6526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NSP"/>
      <sheetName val="GSP(R)"/>
      <sheetName val="GSP(S)"/>
      <sheetName val="GNSP(R)"/>
      <sheetName val="GNSP(S)"/>
      <sheetName val="NEWPRODUCTS"/>
    </sheetNames>
    <sheetDataSet>
      <sheetData sheetId="0">
        <row r="56">
          <cell r="C56">
            <v>116.68696</v>
          </cell>
          <cell r="D56">
            <v>618.0873571022834</v>
          </cell>
          <cell r="E56">
            <v>143</v>
          </cell>
          <cell r="F56">
            <v>908</v>
          </cell>
        </row>
      </sheetData>
      <sheetData sheetId="3">
        <row r="56">
          <cell r="C56">
            <v>835.20429</v>
          </cell>
          <cell r="D56">
            <v>5402.9050186977165</v>
          </cell>
          <cell r="E56">
            <v>6130</v>
          </cell>
          <cell r="F56">
            <v>41940</v>
          </cell>
        </row>
      </sheetData>
      <sheetData sheetId="6">
        <row r="76">
          <cell r="C76">
            <v>0</v>
          </cell>
          <cell r="D76">
            <v>9.5382746</v>
          </cell>
          <cell r="E76">
            <v>0</v>
          </cell>
          <cell r="F76">
            <v>0</v>
          </cell>
          <cell r="G76">
            <v>0</v>
          </cell>
          <cell r="H76">
            <v>18</v>
          </cell>
        </row>
      </sheetData>
      <sheetData sheetId="7">
        <row r="76">
          <cell r="C76">
            <v>73.84285949999997</v>
          </cell>
          <cell r="D76">
            <v>3977.18299521694</v>
          </cell>
          <cell r="E76">
            <v>0</v>
          </cell>
          <cell r="F76">
            <v>25</v>
          </cell>
          <cell r="G76">
            <v>1069</v>
          </cell>
          <cell r="H76">
            <v>26667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310.31180050000006</v>
          </cell>
          <cell r="D56">
            <v>2263.2719474</v>
          </cell>
          <cell r="E56">
            <v>624</v>
          </cell>
          <cell r="F56">
            <v>3435</v>
          </cell>
        </row>
      </sheetData>
      <sheetData sheetId="3">
        <row r="56">
          <cell r="C56">
            <v>1458.5455766</v>
          </cell>
          <cell r="D56">
            <v>10443.225245399999</v>
          </cell>
          <cell r="E56">
            <v>7456</v>
          </cell>
          <cell r="F56">
            <v>48973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255.0545013477409</v>
          </cell>
          <cell r="D76">
            <v>1345.9129907341444</v>
          </cell>
          <cell r="E76">
            <v>2</v>
          </cell>
          <cell r="F76">
            <v>5</v>
          </cell>
          <cell r="G76">
            <v>16214</v>
          </cell>
          <cell r="H76">
            <v>103376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</v>
          </cell>
          <cell r="D56">
            <v>1.5678754</v>
          </cell>
          <cell r="E56">
            <v>0</v>
          </cell>
          <cell r="F56">
            <v>1</v>
          </cell>
        </row>
      </sheetData>
      <sheetData sheetId="3">
        <row r="56">
          <cell r="C56">
            <v>2021.1964637999995</v>
          </cell>
          <cell r="D56">
            <v>21594.528693099997</v>
          </cell>
          <cell r="E56">
            <v>4417</v>
          </cell>
          <cell r="F56">
            <v>37411</v>
          </cell>
        </row>
      </sheetData>
      <sheetData sheetId="6">
        <row r="76">
          <cell r="C76">
            <v>58.3416561</v>
          </cell>
          <cell r="D76">
            <v>379.4347371</v>
          </cell>
          <cell r="E76">
            <v>0</v>
          </cell>
          <cell r="F76">
            <v>0</v>
          </cell>
          <cell r="G76">
            <v>147</v>
          </cell>
          <cell r="H76">
            <v>1171</v>
          </cell>
        </row>
      </sheetData>
      <sheetData sheetId="9">
        <row r="76">
          <cell r="C76">
            <v>228.31788840000002</v>
          </cell>
          <cell r="D76">
            <v>9633.994870300001</v>
          </cell>
          <cell r="E76">
            <v>7</v>
          </cell>
          <cell r="F76">
            <v>30</v>
          </cell>
          <cell r="G76">
            <v>9792</v>
          </cell>
          <cell r="H76">
            <v>104645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25.378023800000044</v>
          </cell>
          <cell r="D56">
            <v>224.6062786</v>
          </cell>
          <cell r="E56">
            <v>11</v>
          </cell>
          <cell r="F56">
            <v>141</v>
          </cell>
        </row>
      </sheetData>
      <sheetData sheetId="3">
        <row r="56">
          <cell r="C56">
            <v>699.6792041000003</v>
          </cell>
          <cell r="D56">
            <v>6411.9019631</v>
          </cell>
          <cell r="E56">
            <v>4209</v>
          </cell>
          <cell r="F56">
            <v>31804</v>
          </cell>
        </row>
      </sheetData>
      <sheetData sheetId="6">
        <row r="76">
          <cell r="C76">
            <v>0.2680497000000009</v>
          </cell>
          <cell r="D76">
            <v>7.5570206</v>
          </cell>
          <cell r="E76">
            <v>0</v>
          </cell>
          <cell r="F76">
            <v>0</v>
          </cell>
          <cell r="G76">
            <v>5</v>
          </cell>
          <cell r="H76">
            <v>107</v>
          </cell>
        </row>
      </sheetData>
      <sheetData sheetId="9">
        <row r="76">
          <cell r="C76">
            <v>0</v>
          </cell>
          <cell r="D76">
            <v>603.2526689</v>
          </cell>
          <cell r="E76">
            <v>0</v>
          </cell>
          <cell r="F76">
            <v>0</v>
          </cell>
          <cell r="G76">
            <v>0</v>
          </cell>
          <cell r="H76">
            <v>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2505.3517822000003</v>
          </cell>
          <cell r="D56">
            <v>12230.812760300001</v>
          </cell>
          <cell r="E56">
            <v>47</v>
          </cell>
          <cell r="F56">
            <v>1215</v>
          </cell>
        </row>
      </sheetData>
      <sheetData sheetId="3">
        <row r="56">
          <cell r="C56">
            <v>2445.9465727000006</v>
          </cell>
          <cell r="D56">
            <v>22354.170190200006</v>
          </cell>
          <cell r="E56">
            <v>11523</v>
          </cell>
          <cell r="F56">
            <v>93523</v>
          </cell>
        </row>
      </sheetData>
      <sheetData sheetId="6">
        <row r="76">
          <cell r="C76">
            <v>4.37069</v>
          </cell>
          <cell r="D76">
            <v>50.276677600000006</v>
          </cell>
          <cell r="E76">
            <v>0</v>
          </cell>
          <cell r="F76">
            <v>0</v>
          </cell>
          <cell r="G76">
            <v>8</v>
          </cell>
          <cell r="H76">
            <v>96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14.728</v>
          </cell>
          <cell r="D56">
            <v>102.21642</v>
          </cell>
          <cell r="E56">
            <v>17</v>
          </cell>
          <cell r="F56">
            <v>135</v>
          </cell>
        </row>
      </sheetData>
      <sheetData sheetId="3">
        <row r="56">
          <cell r="C56">
            <v>851.8412099999999</v>
          </cell>
          <cell r="D56">
            <v>6694.7648500000005</v>
          </cell>
          <cell r="E56">
            <v>5337</v>
          </cell>
          <cell r="F56">
            <v>45889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1127.9283599999999</v>
          </cell>
          <cell r="D56">
            <v>9322.591479999997</v>
          </cell>
          <cell r="E56">
            <v>838</v>
          </cell>
          <cell r="F56">
            <v>6641</v>
          </cell>
        </row>
      </sheetData>
      <sheetData sheetId="3">
        <row r="56">
          <cell r="C56">
            <v>1809.1242341</v>
          </cell>
          <cell r="D56">
            <v>12529.864089800001</v>
          </cell>
          <cell r="E56">
            <v>9730</v>
          </cell>
          <cell r="F56">
            <v>73175</v>
          </cell>
        </row>
      </sheetData>
      <sheetData sheetId="6">
        <row r="76">
          <cell r="C76">
            <v>255.3385805600001</v>
          </cell>
          <cell r="D76">
            <v>2647.514169344</v>
          </cell>
          <cell r="E76">
            <v>0</v>
          </cell>
          <cell r="F76">
            <v>2</v>
          </cell>
          <cell r="G76">
            <v>1902</v>
          </cell>
          <cell r="H76">
            <v>14576</v>
          </cell>
        </row>
      </sheetData>
      <sheetData sheetId="9">
        <row r="76">
          <cell r="C76">
            <v>130.59454984199985</v>
          </cell>
          <cell r="D76">
            <v>545.642790928</v>
          </cell>
          <cell r="E76">
            <v>4</v>
          </cell>
          <cell r="F76">
            <v>21</v>
          </cell>
          <cell r="G76">
            <v>63688</v>
          </cell>
          <cell r="H76">
            <v>153291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370.90021000000036</v>
          </cell>
          <cell r="D56">
            <v>2661.43405</v>
          </cell>
          <cell r="E56">
            <v>247</v>
          </cell>
          <cell r="F56">
            <v>2251</v>
          </cell>
        </row>
      </sheetData>
      <sheetData sheetId="3">
        <row r="56">
          <cell r="C56">
            <v>1540.7575284000002</v>
          </cell>
          <cell r="D56">
            <v>8788.596135500002</v>
          </cell>
          <cell r="E56">
            <v>8518</v>
          </cell>
          <cell r="F56">
            <v>50726</v>
          </cell>
        </row>
      </sheetData>
      <sheetData sheetId="6">
        <row r="76">
          <cell r="C76">
            <v>1087.0827867000003</v>
          </cell>
          <cell r="D76">
            <v>10791.870808200001</v>
          </cell>
          <cell r="E76">
            <v>3</v>
          </cell>
          <cell r="F76">
            <v>25</v>
          </cell>
          <cell r="G76">
            <v>4066</v>
          </cell>
          <cell r="H76">
            <v>33359</v>
          </cell>
        </row>
      </sheetData>
      <sheetData sheetId="9">
        <row r="76">
          <cell r="C76">
            <v>72.3942654</v>
          </cell>
          <cell r="D76">
            <v>831.9406156</v>
          </cell>
          <cell r="E76">
            <v>5</v>
          </cell>
          <cell r="F76">
            <v>35</v>
          </cell>
          <cell r="G76">
            <v>82870</v>
          </cell>
          <cell r="H76">
            <v>389688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13.434297899999999</v>
          </cell>
          <cell r="D56">
            <v>21.907373299999996</v>
          </cell>
          <cell r="E56">
            <v>7</v>
          </cell>
          <cell r="F56">
            <v>13</v>
          </cell>
        </row>
      </sheetData>
      <sheetData sheetId="3">
        <row r="56">
          <cell r="C56">
            <v>292.3855668999999</v>
          </cell>
          <cell r="D56">
            <v>1136.3800916000007</v>
          </cell>
          <cell r="E56">
            <v>1394</v>
          </cell>
          <cell r="F56">
            <v>6744</v>
          </cell>
        </row>
      </sheetData>
      <sheetData sheetId="6">
        <row r="76">
          <cell r="C76">
            <v>6.439803599999999</v>
          </cell>
          <cell r="D76">
            <v>35.1852466</v>
          </cell>
          <cell r="E76">
            <v>2</v>
          </cell>
          <cell r="F76">
            <v>4</v>
          </cell>
          <cell r="G76">
            <v>12</v>
          </cell>
          <cell r="H76">
            <v>47</v>
          </cell>
        </row>
      </sheetData>
      <sheetData sheetId="9">
        <row r="76">
          <cell r="C76">
            <v>82.62837</v>
          </cell>
          <cell r="D76">
            <v>184.52268139999995</v>
          </cell>
          <cell r="E76">
            <v>2</v>
          </cell>
          <cell r="F76">
            <v>37</v>
          </cell>
          <cell r="G76">
            <v>3538</v>
          </cell>
          <cell r="H76">
            <v>17316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81807.78000000001</v>
          </cell>
          <cell r="D56">
            <v>681184.51</v>
          </cell>
          <cell r="E56">
            <v>114492</v>
          </cell>
          <cell r="F56">
            <v>912940</v>
          </cell>
        </row>
      </sheetData>
      <sheetData sheetId="3">
        <row r="56">
          <cell r="C56">
            <v>177239.75</v>
          </cell>
          <cell r="D56">
            <v>1510415.42</v>
          </cell>
          <cell r="E56">
            <v>2394818</v>
          </cell>
          <cell r="F56">
            <v>14753817</v>
          </cell>
        </row>
      </sheetData>
      <sheetData sheetId="6">
        <row r="76">
          <cell r="C76">
            <v>204833.1455843</v>
          </cell>
          <cell r="D76">
            <v>1729923.84127</v>
          </cell>
          <cell r="E76">
            <v>5</v>
          </cell>
          <cell r="F76">
            <v>65</v>
          </cell>
          <cell r="G76">
            <v>55925</v>
          </cell>
          <cell r="H76">
            <v>487172</v>
          </cell>
        </row>
      </sheetData>
      <sheetData sheetId="9">
        <row r="76">
          <cell r="C76">
            <v>8950.589805400003</v>
          </cell>
          <cell r="D76">
            <v>85459.8214635</v>
          </cell>
          <cell r="E76">
            <v>2588</v>
          </cell>
          <cell r="F76">
            <v>13208</v>
          </cell>
          <cell r="G76">
            <v>2881504</v>
          </cell>
          <cell r="H76">
            <v>19894221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1448.8473241000008</v>
          </cell>
          <cell r="D56">
            <v>5560.802088399998</v>
          </cell>
          <cell r="E56">
            <v>1019</v>
          </cell>
          <cell r="F56">
            <v>9827</v>
          </cell>
        </row>
      </sheetData>
      <sheetData sheetId="3">
        <row r="56">
          <cell r="C56">
            <v>7412.110108199997</v>
          </cell>
          <cell r="D56">
            <v>48003.27401360001</v>
          </cell>
          <cell r="E56">
            <v>52609</v>
          </cell>
          <cell r="F56">
            <v>387187</v>
          </cell>
        </row>
      </sheetData>
      <sheetData sheetId="6">
        <row r="76">
          <cell r="C76">
            <v>81.39766542242793</v>
          </cell>
          <cell r="D76">
            <v>2243.1669443071974</v>
          </cell>
          <cell r="E76">
            <v>15</v>
          </cell>
          <cell r="F76">
            <v>121</v>
          </cell>
          <cell r="G76">
            <v>-2674</v>
          </cell>
          <cell r="H76">
            <v>932970</v>
          </cell>
        </row>
      </sheetData>
      <sheetData sheetId="9">
        <row r="76">
          <cell r="C76">
            <v>1118.0774129076894</v>
          </cell>
          <cell r="D76">
            <v>11258.097160565449</v>
          </cell>
          <cell r="E76">
            <v>15</v>
          </cell>
          <cell r="F76">
            <v>130</v>
          </cell>
          <cell r="G76">
            <v>8930</v>
          </cell>
          <cell r="H76">
            <v>105803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1855.0021867999994</v>
          </cell>
          <cell r="D56">
            <v>12467.406881199999</v>
          </cell>
          <cell r="E56">
            <v>1288</v>
          </cell>
          <cell r="F56">
            <v>9039</v>
          </cell>
        </row>
      </sheetData>
      <sheetData sheetId="3">
        <row r="56">
          <cell r="C56">
            <v>17120.36174580017</v>
          </cell>
          <cell r="D56">
            <v>87159.14112470023</v>
          </cell>
          <cell r="E56">
            <v>63355</v>
          </cell>
          <cell r="F56">
            <v>377182</v>
          </cell>
        </row>
      </sheetData>
      <sheetData sheetId="6">
        <row r="76">
          <cell r="C76">
            <v>22612.338630000002</v>
          </cell>
          <cell r="D76">
            <v>118956.7958027</v>
          </cell>
          <cell r="E76">
            <v>8</v>
          </cell>
          <cell r="F76">
            <v>53</v>
          </cell>
          <cell r="G76">
            <v>22876</v>
          </cell>
          <cell r="H76">
            <v>145136</v>
          </cell>
        </row>
      </sheetData>
      <sheetData sheetId="9">
        <row r="76">
          <cell r="C76">
            <v>1965.957992900004</v>
          </cell>
          <cell r="D76">
            <v>13446.848154500003</v>
          </cell>
          <cell r="E76">
            <v>14</v>
          </cell>
          <cell r="F76">
            <v>65</v>
          </cell>
          <cell r="G76">
            <v>68333</v>
          </cell>
          <cell r="H76">
            <v>406578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221.48927</v>
          </cell>
          <cell r="D56">
            <v>1806.3407300000001</v>
          </cell>
          <cell r="E56">
            <v>151</v>
          </cell>
          <cell r="F56">
            <v>1465</v>
          </cell>
        </row>
      </sheetData>
      <sheetData sheetId="3">
        <row r="56">
          <cell r="C56">
            <v>2220.70914</v>
          </cell>
          <cell r="D56">
            <v>16279.544000299999</v>
          </cell>
          <cell r="E56">
            <v>9776</v>
          </cell>
          <cell r="F56">
            <v>76287</v>
          </cell>
        </row>
      </sheetData>
      <sheetData sheetId="6">
        <row r="76">
          <cell r="C76">
            <v>831.8083412999918</v>
          </cell>
          <cell r="D76">
            <v>5674.509688899925</v>
          </cell>
          <cell r="E76">
            <v>1</v>
          </cell>
          <cell r="F76">
            <v>2</v>
          </cell>
          <cell r="G76">
            <v>11389</v>
          </cell>
          <cell r="H76">
            <v>87489</v>
          </cell>
        </row>
      </sheetData>
      <sheetData sheetId="9">
        <row r="76">
          <cell r="C76">
            <v>688.6605414999999</v>
          </cell>
          <cell r="D76">
            <v>6386.5470855</v>
          </cell>
          <cell r="E76">
            <v>2</v>
          </cell>
          <cell r="F76">
            <v>87</v>
          </cell>
          <cell r="G76">
            <v>393</v>
          </cell>
          <cell r="H76">
            <v>99007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1119.6</v>
          </cell>
          <cell r="D56">
            <v>6322.262334999999</v>
          </cell>
          <cell r="E56">
            <v>25974</v>
          </cell>
          <cell r="F56">
            <v>76493</v>
          </cell>
        </row>
      </sheetData>
      <sheetData sheetId="3">
        <row r="56">
          <cell r="C56">
            <v>23365.51</v>
          </cell>
          <cell r="D56">
            <v>136771.45396020001</v>
          </cell>
          <cell r="E56">
            <v>60544</v>
          </cell>
          <cell r="F56">
            <v>354106</v>
          </cell>
        </row>
      </sheetData>
      <sheetData sheetId="6">
        <row r="76">
          <cell r="C76">
            <v>7709.496552900001</v>
          </cell>
          <cell r="D76">
            <v>45754.526290899994</v>
          </cell>
          <cell r="E76">
            <v>39</v>
          </cell>
          <cell r="F76">
            <v>256</v>
          </cell>
          <cell r="G76">
            <v>115195</v>
          </cell>
          <cell r="H76">
            <v>710576</v>
          </cell>
        </row>
      </sheetData>
      <sheetData sheetId="9">
        <row r="76">
          <cell r="C76">
            <v>0</v>
          </cell>
          <cell r="D76">
            <v>-1.3420856</v>
          </cell>
          <cell r="E76">
            <v>0</v>
          </cell>
          <cell r="F76">
            <v>0</v>
          </cell>
          <cell r="G76">
            <v>0</v>
          </cell>
          <cell r="H7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653.3060845000002</v>
          </cell>
          <cell r="D56">
            <v>5843.386771899999</v>
          </cell>
          <cell r="E56">
            <v>384</v>
          </cell>
          <cell r="F56">
            <v>3166</v>
          </cell>
        </row>
      </sheetData>
      <sheetData sheetId="3">
        <row r="56">
          <cell r="C56">
            <v>23693.9149087</v>
          </cell>
          <cell r="D56">
            <v>145567.78303259998</v>
          </cell>
          <cell r="E56">
            <v>62940</v>
          </cell>
          <cell r="F56">
            <v>484272</v>
          </cell>
        </row>
      </sheetData>
      <sheetData sheetId="6">
        <row r="76">
          <cell r="C76">
            <v>5169.547997356469</v>
          </cell>
          <cell r="D76">
            <v>30926.009793292345</v>
          </cell>
          <cell r="E76">
            <v>10</v>
          </cell>
          <cell r="F76">
            <v>104</v>
          </cell>
          <cell r="G76">
            <v>154510</v>
          </cell>
          <cell r="H76">
            <v>895028</v>
          </cell>
        </row>
      </sheetData>
      <sheetData sheetId="9">
        <row r="76">
          <cell r="C76">
            <v>4011.054737481293</v>
          </cell>
          <cell r="D76">
            <v>54173.14123239581</v>
          </cell>
          <cell r="E76">
            <v>0</v>
          </cell>
          <cell r="F76">
            <v>11</v>
          </cell>
          <cell r="G76">
            <v>61</v>
          </cell>
          <cell r="H76">
            <v>85551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170.37147040002</v>
          </cell>
          <cell r="D56">
            <v>829.586095633175</v>
          </cell>
          <cell r="E56">
            <v>103</v>
          </cell>
          <cell r="F56">
            <v>567</v>
          </cell>
        </row>
      </sheetData>
      <sheetData sheetId="3">
        <row r="56">
          <cell r="C56">
            <v>7871.081786346909</v>
          </cell>
          <cell r="D56">
            <v>49949.87700314683</v>
          </cell>
          <cell r="E56">
            <v>34061</v>
          </cell>
          <cell r="F56">
            <v>278280</v>
          </cell>
        </row>
      </sheetData>
      <sheetData sheetId="6">
        <row r="76">
          <cell r="C76">
            <v>66.8611102</v>
          </cell>
          <cell r="D76">
            <v>355.74922139999995</v>
          </cell>
          <cell r="E76">
            <v>0</v>
          </cell>
          <cell r="F76">
            <v>1</v>
          </cell>
          <cell r="G76">
            <v>128</v>
          </cell>
          <cell r="H76">
            <v>682</v>
          </cell>
        </row>
      </sheetData>
      <sheetData sheetId="9">
        <row r="76">
          <cell r="C76">
            <v>10678.0382276</v>
          </cell>
          <cell r="D76">
            <v>35760.4071988</v>
          </cell>
          <cell r="E76">
            <v>27</v>
          </cell>
          <cell r="F76">
            <v>253</v>
          </cell>
          <cell r="G76">
            <v>82154</v>
          </cell>
          <cell r="H76">
            <v>513701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92.95029</v>
          </cell>
          <cell r="D56">
            <v>546.25936</v>
          </cell>
          <cell r="E56">
            <v>56</v>
          </cell>
          <cell r="F56">
            <v>622</v>
          </cell>
        </row>
      </sheetData>
      <sheetData sheetId="3">
        <row r="56">
          <cell r="C56">
            <v>2600.31276</v>
          </cell>
          <cell r="D56">
            <v>18349.909700000004</v>
          </cell>
          <cell r="E56">
            <v>8667</v>
          </cell>
          <cell r="F56">
            <v>72651</v>
          </cell>
        </row>
      </sheetData>
      <sheetData sheetId="6">
        <row r="76">
          <cell r="C76">
            <v>6.53273</v>
          </cell>
          <cell r="D76">
            <v>40.24571</v>
          </cell>
          <cell r="E76">
            <v>0</v>
          </cell>
          <cell r="F76">
            <v>0</v>
          </cell>
          <cell r="G76">
            <v>69</v>
          </cell>
          <cell r="H76">
            <v>675</v>
          </cell>
        </row>
      </sheetData>
      <sheetData sheetId="9">
        <row r="76">
          <cell r="C76">
            <v>54.919889421750305</v>
          </cell>
          <cell r="D76">
            <v>13065.964871882332</v>
          </cell>
          <cell r="E76">
            <v>31</v>
          </cell>
          <cell r="F76">
            <v>79</v>
          </cell>
          <cell r="G76">
            <v>33924</v>
          </cell>
          <cell r="H76">
            <v>227497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zoomScalePageLayoutView="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L14" sqref="L14"/>
    </sheetView>
  </sheetViews>
  <sheetFormatPr defaultColWidth="9.140625" defaultRowHeight="12.75"/>
  <cols>
    <col min="1" max="1" width="6.421875" style="0" customWidth="1"/>
    <col min="2" max="2" width="30.421875" style="0" bestFit="1" customWidth="1"/>
    <col min="3" max="3" width="11.8515625" style="0" bestFit="1" customWidth="1"/>
    <col min="4" max="4" width="15.00390625" style="0" bestFit="1" customWidth="1"/>
    <col min="5" max="5" width="15.8515625" style="0" bestFit="1" customWidth="1"/>
    <col min="6" max="6" width="11.8515625" style="0" bestFit="1" customWidth="1"/>
    <col min="7" max="7" width="15.00390625" style="0" bestFit="1" customWidth="1"/>
    <col min="8" max="8" width="15.8515625" style="0" bestFit="1" customWidth="1"/>
    <col min="9" max="9" width="11.8515625" style="0" bestFit="1" customWidth="1"/>
    <col min="10" max="10" width="15.00390625" style="0" bestFit="1" customWidth="1"/>
    <col min="11" max="11" width="15.8515625" style="0" bestFit="1" customWidth="1"/>
    <col min="12" max="12" width="12.8515625" style="0" bestFit="1" customWidth="1"/>
    <col min="13" max="13" width="9.7109375" style="0" bestFit="1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26.25" customHeight="1">
      <c r="A2" s="83" t="s">
        <v>2</v>
      </c>
      <c r="B2" s="85" t="s">
        <v>3</v>
      </c>
      <c r="C2" s="87" t="s">
        <v>4</v>
      </c>
      <c r="D2" s="87"/>
      <c r="E2" s="87"/>
      <c r="F2" s="87" t="s">
        <v>5</v>
      </c>
      <c r="G2" s="87"/>
      <c r="H2" s="87"/>
      <c r="I2" s="88" t="s">
        <v>6</v>
      </c>
      <c r="J2" s="88"/>
      <c r="K2" s="89"/>
    </row>
    <row r="3" spans="1:11" ht="39" customHeight="1" thickBot="1">
      <c r="A3" s="84"/>
      <c r="B3" s="86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8" t="s">
        <v>9</v>
      </c>
    </row>
    <row r="4" spans="1:11" ht="13.5">
      <c r="A4" s="9">
        <v>1</v>
      </c>
      <c r="B4" s="10" t="s">
        <v>10</v>
      </c>
      <c r="C4" s="11"/>
      <c r="D4" s="11"/>
      <c r="E4" s="12"/>
      <c r="F4" s="13"/>
      <c r="G4" s="13"/>
      <c r="H4" s="13"/>
      <c r="I4" s="13"/>
      <c r="J4" s="13"/>
      <c r="K4" s="14"/>
    </row>
    <row r="5" spans="1:11" ht="13.5">
      <c r="A5" s="15"/>
      <c r="B5" s="16" t="s">
        <v>11</v>
      </c>
      <c r="C5" s="17">
        <f>'[1]ISP'!$C$56/100</f>
        <v>31.489916900000004</v>
      </c>
      <c r="D5" s="17">
        <f>'[1]ISP'!$D$56/100</f>
        <v>154.94880539999997</v>
      </c>
      <c r="E5" s="17">
        <v>202.107208571</v>
      </c>
      <c r="F5" s="18">
        <f>'[1]ISP'!$E$56</f>
        <v>2926</v>
      </c>
      <c r="G5" s="18">
        <f>'[1]ISP'!$F$56</f>
        <v>18345</v>
      </c>
      <c r="H5" s="18">
        <v>22567</v>
      </c>
      <c r="I5" s="18"/>
      <c r="J5" s="18"/>
      <c r="K5" s="19"/>
    </row>
    <row r="6" spans="1:11" ht="13.5">
      <c r="A6" s="15"/>
      <c r="B6" s="16" t="s">
        <v>12</v>
      </c>
      <c r="C6" s="17">
        <f>'[1]INSP'!$C$56/100</f>
        <v>100.30789673399998</v>
      </c>
      <c r="D6" s="17">
        <f>'[1]INSP'!$D$56/100</f>
        <v>515.1141623655999</v>
      </c>
      <c r="E6" s="17">
        <v>562.1013738234501</v>
      </c>
      <c r="F6" s="18">
        <f>'[1]INSP'!$E$56</f>
        <v>53303</v>
      </c>
      <c r="G6" s="18">
        <f>'[1]INSP'!$F$56</f>
        <v>349761</v>
      </c>
      <c r="H6" s="18">
        <v>489269</v>
      </c>
      <c r="I6" s="18"/>
      <c r="J6" s="18"/>
      <c r="K6" s="19"/>
    </row>
    <row r="7" spans="1:11" ht="13.5">
      <c r="A7" s="15"/>
      <c r="B7" s="16" t="s">
        <v>13</v>
      </c>
      <c r="C7" s="17">
        <f>'[1]GSP'!$C$76/100</f>
        <v>57.03244770044241</v>
      </c>
      <c r="D7" s="17">
        <f>'[1]GSP'!$D$76/100</f>
        <v>325.3549382464771</v>
      </c>
      <c r="E7" s="17">
        <v>129.11975734006444</v>
      </c>
      <c r="F7" s="18">
        <f>'[1]GSP'!$E$76</f>
        <v>43</v>
      </c>
      <c r="G7" s="18">
        <f>'[1]GSP'!$F$76</f>
        <v>156</v>
      </c>
      <c r="H7" s="18">
        <v>45</v>
      </c>
      <c r="I7" s="18">
        <f>'[1]GSP'!$G$76</f>
        <v>1345847</v>
      </c>
      <c r="J7" s="18">
        <f>'[1]GSP'!$H$76</f>
        <v>4135722</v>
      </c>
      <c r="K7" s="19">
        <v>123335</v>
      </c>
    </row>
    <row r="8" spans="1:11" ht="13.5">
      <c r="A8" s="15"/>
      <c r="B8" s="16" t="s">
        <v>14</v>
      </c>
      <c r="C8" s="17">
        <f>'[1]GNSP'!$C$76/100</f>
        <v>28.666386199809264</v>
      </c>
      <c r="D8" s="17">
        <f>'[1]GNSP'!$D$76/100</f>
        <v>356.8441903631423</v>
      </c>
      <c r="E8" s="17">
        <v>235.1271721825582</v>
      </c>
      <c r="F8" s="18">
        <f>'[1]GNSP'!$E$76</f>
        <v>75</v>
      </c>
      <c r="G8" s="18">
        <f>'[1]GNSP'!$F$76</f>
        <v>215</v>
      </c>
      <c r="H8" s="18">
        <v>495</v>
      </c>
      <c r="I8" s="18">
        <f>'[1]GNSP'!$G$76</f>
        <v>118112</v>
      </c>
      <c r="J8" s="18">
        <f>'[1]GNSP'!$H$76</f>
        <v>3123598</v>
      </c>
      <c r="K8" s="19">
        <v>5631677</v>
      </c>
    </row>
    <row r="9" spans="1:11" ht="13.5">
      <c r="A9" s="15">
        <v>2</v>
      </c>
      <c r="B9" s="20" t="s">
        <v>15</v>
      </c>
      <c r="C9" s="21"/>
      <c r="D9" s="21"/>
      <c r="E9" s="21"/>
      <c r="F9" s="22"/>
      <c r="G9" s="22"/>
      <c r="H9" s="22"/>
      <c r="I9" s="22"/>
      <c r="J9" s="22"/>
      <c r="K9" s="23"/>
    </row>
    <row r="10" spans="1:11" ht="13.5">
      <c r="A10" s="15"/>
      <c r="B10" s="16" t="s">
        <v>11</v>
      </c>
      <c r="C10" s="17">
        <f>'[2]ISP'!$C$56/100</f>
        <v>25.053517822000003</v>
      </c>
      <c r="D10" s="17">
        <f>'[2]ISP'!$D$56/100</f>
        <v>122.30812760300002</v>
      </c>
      <c r="E10" s="17">
        <v>12.298033049999999</v>
      </c>
      <c r="F10" s="18">
        <f>'[2]ISP'!$E$56</f>
        <v>47</v>
      </c>
      <c r="G10" s="18">
        <f>'[2]ISP'!$F$56</f>
        <v>1215</v>
      </c>
      <c r="H10" s="18">
        <v>1350</v>
      </c>
      <c r="I10" s="18"/>
      <c r="J10" s="18"/>
      <c r="K10" s="19"/>
    </row>
    <row r="11" spans="1:11" ht="13.5">
      <c r="A11" s="15"/>
      <c r="B11" s="16" t="s">
        <v>12</v>
      </c>
      <c r="C11" s="17">
        <f>'[2]INSP'!$C$56/100</f>
        <v>24.459465727000005</v>
      </c>
      <c r="D11" s="17">
        <f>'[2]INSP'!$D$56/100</f>
        <v>223.54170190200006</v>
      </c>
      <c r="E11" s="17">
        <v>286.79551915</v>
      </c>
      <c r="F11" s="18">
        <f>'[2]INSP'!$E$56</f>
        <v>11523</v>
      </c>
      <c r="G11" s="18">
        <f>'[2]INSP'!$F$56</f>
        <v>93523</v>
      </c>
      <c r="H11" s="18">
        <v>122372</v>
      </c>
      <c r="I11" s="18"/>
      <c r="J11" s="18"/>
      <c r="K11" s="19"/>
    </row>
    <row r="12" spans="1:11" ht="13.5">
      <c r="A12" s="15"/>
      <c r="B12" s="16" t="s">
        <v>13</v>
      </c>
      <c r="C12" s="17">
        <f>'[2]GSP'!$C$76/100</f>
        <v>0.0437069</v>
      </c>
      <c r="D12" s="17">
        <f>'[2]GSP'!$D$76/100</f>
        <v>0.5027667760000001</v>
      </c>
      <c r="E12" s="17">
        <v>1.3323612039999997</v>
      </c>
      <c r="F12" s="18">
        <f>'[2]GSP'!$E$76</f>
        <v>0</v>
      </c>
      <c r="G12" s="18">
        <f>'[2]GSP'!$F$76</f>
        <v>0</v>
      </c>
      <c r="H12" s="18">
        <v>0</v>
      </c>
      <c r="I12" s="18">
        <f>'[2]GSP'!$G$76</f>
        <v>8</v>
      </c>
      <c r="J12" s="18">
        <f>'[2]GSP'!$H$76</f>
        <v>96</v>
      </c>
      <c r="K12" s="19">
        <v>273</v>
      </c>
    </row>
    <row r="13" spans="1:11" ht="13.5">
      <c r="A13" s="15"/>
      <c r="B13" s="16" t="s">
        <v>14</v>
      </c>
      <c r="C13" s="17">
        <f>'[2]GNSP'!$C$76/100</f>
        <v>0</v>
      </c>
      <c r="D13" s="17">
        <f>'[2]GNSP'!$D$76/100</f>
        <v>0</v>
      </c>
      <c r="E13" s="17">
        <v>0</v>
      </c>
      <c r="F13" s="18">
        <f>'[2]GNSP'!$E$76</f>
        <v>0</v>
      </c>
      <c r="G13" s="18">
        <f>'[2]GNSP'!$F$76</f>
        <v>0</v>
      </c>
      <c r="H13" s="18">
        <v>0</v>
      </c>
      <c r="I13" s="18">
        <f>'[2]GNSP'!$G$76</f>
        <v>0</v>
      </c>
      <c r="J13" s="18">
        <f>'[2]GNSP'!$H$76</f>
        <v>0</v>
      </c>
      <c r="K13" s="19">
        <v>0</v>
      </c>
    </row>
    <row r="14" spans="1:11" ht="13.5">
      <c r="A14" s="15">
        <v>3</v>
      </c>
      <c r="B14" s="20" t="s">
        <v>16</v>
      </c>
      <c r="C14" s="21"/>
      <c r="D14" s="21"/>
      <c r="E14" s="21"/>
      <c r="F14" s="22"/>
      <c r="G14" s="22"/>
      <c r="H14" s="22"/>
      <c r="I14" s="22"/>
      <c r="J14" s="22"/>
      <c r="K14" s="23"/>
    </row>
    <row r="15" spans="1:11" ht="13.5">
      <c r="A15" s="15"/>
      <c r="B15" s="16" t="s">
        <v>11</v>
      </c>
      <c r="C15" s="17">
        <f>'[3]ISP'!$C$56/100</f>
        <v>14.488473241000008</v>
      </c>
      <c r="D15" s="17">
        <f>'[3]ISP'!$D$56/100</f>
        <v>55.60802088399998</v>
      </c>
      <c r="E15" s="17">
        <v>137.13413172499995</v>
      </c>
      <c r="F15" s="18">
        <f>'[3]ISP'!$E$56</f>
        <v>1019</v>
      </c>
      <c r="G15" s="18">
        <f>'[3]ISP'!$F$56</f>
        <v>9827</v>
      </c>
      <c r="H15" s="18">
        <v>18391</v>
      </c>
      <c r="I15" s="18"/>
      <c r="J15" s="18"/>
      <c r="K15" s="19"/>
    </row>
    <row r="16" spans="1:11" ht="13.5">
      <c r="A16" s="15"/>
      <c r="B16" s="16" t="s">
        <v>12</v>
      </c>
      <c r="C16" s="24">
        <f>'[3]INSP'!$C$56/100</f>
        <v>74.12110108199997</v>
      </c>
      <c r="D16" s="24">
        <f>'[3]INSP'!$D$56/100</f>
        <v>480.0327401360001</v>
      </c>
      <c r="E16" s="25">
        <v>516.8234555529999</v>
      </c>
      <c r="F16" s="26">
        <f>'[3]INSP'!$E$56</f>
        <v>52609</v>
      </c>
      <c r="G16" s="26">
        <f>'[3]INSP'!$F$56</f>
        <v>387187</v>
      </c>
      <c r="H16" s="27">
        <v>512234</v>
      </c>
      <c r="I16" s="26"/>
      <c r="J16" s="26"/>
      <c r="K16" s="28"/>
    </row>
    <row r="17" spans="1:11" ht="13.5">
      <c r="A17" s="15"/>
      <c r="B17" s="16" t="s">
        <v>13</v>
      </c>
      <c r="C17" s="17">
        <f>'[3]GSP'!$C$76/100</f>
        <v>0.8139766542242793</v>
      </c>
      <c r="D17" s="17">
        <f>'[3]GSP'!$D$76/100</f>
        <v>22.431669443071975</v>
      </c>
      <c r="E17" s="17">
        <v>22.039783650062873</v>
      </c>
      <c r="F17" s="18">
        <f>'[3]GSP'!$E$76</f>
        <v>15</v>
      </c>
      <c r="G17" s="18">
        <f>'[3]GSP'!$F$76</f>
        <v>121</v>
      </c>
      <c r="H17" s="18">
        <v>111</v>
      </c>
      <c r="I17" s="18">
        <f>'[3]GSP'!$G$76</f>
        <v>-2674</v>
      </c>
      <c r="J17" s="18">
        <f>'[3]GSP'!$H$76</f>
        <v>932970</v>
      </c>
      <c r="K17" s="19">
        <v>735053</v>
      </c>
    </row>
    <row r="18" spans="1:11" ht="13.5">
      <c r="A18" s="15"/>
      <c r="B18" s="16" t="s">
        <v>14</v>
      </c>
      <c r="C18" s="17">
        <f>'[3]GNSP'!$C$76/100</f>
        <v>11.180774129076894</v>
      </c>
      <c r="D18" s="17">
        <f>'[3]GNSP'!$D$76/100</f>
        <v>112.58097160565448</v>
      </c>
      <c r="E18" s="17">
        <v>111.97964676153178</v>
      </c>
      <c r="F18" s="18">
        <f>'[3]GNSP'!$E$76</f>
        <v>15</v>
      </c>
      <c r="G18" s="18">
        <f>'[3]GNSP'!$F$76</f>
        <v>130</v>
      </c>
      <c r="H18" s="18">
        <v>135</v>
      </c>
      <c r="I18" s="18">
        <f>'[3]GNSP'!$G$76</f>
        <v>8930</v>
      </c>
      <c r="J18" s="18">
        <f>'[3]GNSP'!$H$76</f>
        <v>105803</v>
      </c>
      <c r="K18" s="19">
        <v>170372</v>
      </c>
    </row>
    <row r="19" spans="1:11" ht="13.5">
      <c r="A19" s="15">
        <v>4</v>
      </c>
      <c r="B19" s="20" t="s">
        <v>17</v>
      </c>
      <c r="C19" s="21"/>
      <c r="D19" s="21"/>
      <c r="E19" s="21"/>
      <c r="F19" s="22"/>
      <c r="G19" s="22"/>
      <c r="H19" s="22"/>
      <c r="I19" s="22"/>
      <c r="J19" s="22"/>
      <c r="K19" s="23"/>
    </row>
    <row r="20" spans="1:11" ht="13.5">
      <c r="A20" s="15"/>
      <c r="B20" s="16" t="s">
        <v>11</v>
      </c>
      <c r="C20" s="17">
        <f>'[4]ISP'!$C$56/100</f>
        <v>18.550021867999995</v>
      </c>
      <c r="D20" s="17">
        <f>'[4]ISP'!$D$56/100</f>
        <v>124.67406881199999</v>
      </c>
      <c r="E20" s="17">
        <v>719.393950234</v>
      </c>
      <c r="F20" s="18">
        <f>'[4]ISP'!$E$56</f>
        <v>1288</v>
      </c>
      <c r="G20" s="18">
        <f>'[4]ISP'!$F$56</f>
        <v>9039</v>
      </c>
      <c r="H20" s="18">
        <v>56828</v>
      </c>
      <c r="I20" s="18"/>
      <c r="J20" s="18"/>
      <c r="K20" s="19"/>
    </row>
    <row r="21" spans="1:11" ht="13.5">
      <c r="A21" s="15"/>
      <c r="B21" s="16" t="s">
        <v>12</v>
      </c>
      <c r="C21" s="17">
        <f>'[4]INSP'!$C$56/100</f>
        <v>171.20361745800173</v>
      </c>
      <c r="D21" s="17">
        <f>'[4]INSP'!$D$56/100</f>
        <v>871.5914112470023</v>
      </c>
      <c r="E21" s="17">
        <v>789.4490673079998</v>
      </c>
      <c r="F21" s="18">
        <f>'[4]INSP'!$E$56</f>
        <v>63355</v>
      </c>
      <c r="G21" s="18">
        <f>'[4]INSP'!$F$56</f>
        <v>377182</v>
      </c>
      <c r="H21" s="18">
        <v>351815</v>
      </c>
      <c r="I21" s="18"/>
      <c r="J21" s="18"/>
      <c r="K21" s="19"/>
    </row>
    <row r="22" spans="1:13" ht="13.5">
      <c r="A22" s="15"/>
      <c r="B22" s="16" t="s">
        <v>13</v>
      </c>
      <c r="C22" s="17">
        <f>'[4]GSP'!$C$76/100</f>
        <v>226.12338630000002</v>
      </c>
      <c r="D22" s="17">
        <f>'[4]GSP'!$D$76/100</f>
        <v>1189.567958027</v>
      </c>
      <c r="E22" s="17">
        <v>1271.942862172</v>
      </c>
      <c r="F22" s="18">
        <f>'[4]GSP'!$E$76</f>
        <v>8</v>
      </c>
      <c r="G22" s="18">
        <f>'[4]GSP'!$F$76</f>
        <v>53</v>
      </c>
      <c r="H22" s="18">
        <v>82</v>
      </c>
      <c r="I22" s="18">
        <f>'[4]GSP'!$G$76</f>
        <v>22876</v>
      </c>
      <c r="J22" s="18">
        <f>'[4]GSP'!$H$76</f>
        <v>145136</v>
      </c>
      <c r="K22" s="19">
        <v>114946</v>
      </c>
      <c r="M22" s="29"/>
    </row>
    <row r="23" spans="1:11" ht="13.5">
      <c r="A23" s="15"/>
      <c r="B23" s="16" t="s">
        <v>14</v>
      </c>
      <c r="C23" s="17">
        <f>'[4]GNSP'!$C$76/100</f>
        <v>19.65957992900004</v>
      </c>
      <c r="D23" s="17">
        <f>'[4]GNSP'!$D$76/100</f>
        <v>134.46848154500003</v>
      </c>
      <c r="E23" s="17">
        <v>84.81037676700002</v>
      </c>
      <c r="F23" s="18">
        <f>'[4]GNSP'!$E$76</f>
        <v>14</v>
      </c>
      <c r="G23" s="18">
        <f>'[4]GNSP'!$F$76</f>
        <v>65</v>
      </c>
      <c r="H23" s="18">
        <v>84</v>
      </c>
      <c r="I23" s="18">
        <f>'[4]GNSP'!$G$76</f>
        <v>68333</v>
      </c>
      <c r="J23" s="18">
        <f>'[4]GNSP'!$H$76</f>
        <v>406578</v>
      </c>
      <c r="K23" s="19">
        <v>454730</v>
      </c>
    </row>
    <row r="24" spans="1:11" ht="13.5">
      <c r="A24" s="15">
        <v>5</v>
      </c>
      <c r="B24" s="20" t="s">
        <v>18</v>
      </c>
      <c r="C24" s="21"/>
      <c r="D24" s="21"/>
      <c r="E24" s="21"/>
      <c r="F24" s="22"/>
      <c r="G24" s="22"/>
      <c r="H24" s="22"/>
      <c r="I24" s="22"/>
      <c r="J24" s="22"/>
      <c r="K24" s="23"/>
    </row>
    <row r="25" spans="1:11" ht="13.5">
      <c r="A25" s="15"/>
      <c r="B25" s="16" t="s">
        <v>11</v>
      </c>
      <c r="C25" s="24">
        <f>'[5]ISP'!$C$56/100</f>
        <v>2.2148927</v>
      </c>
      <c r="D25" s="24">
        <f>'[5]ISP'!$D$56/100</f>
        <v>18.0634073</v>
      </c>
      <c r="E25" s="25">
        <v>80.32729270000002</v>
      </c>
      <c r="F25" s="26">
        <f>'[5]ISP'!$E$56</f>
        <v>151</v>
      </c>
      <c r="G25" s="26">
        <f>'[5]ISP'!$F$56</f>
        <v>1465</v>
      </c>
      <c r="H25" s="27">
        <v>6294</v>
      </c>
      <c r="I25" s="26"/>
      <c r="J25" s="26"/>
      <c r="K25" s="28"/>
    </row>
    <row r="26" spans="1:11" ht="13.5">
      <c r="A26" s="15"/>
      <c r="B26" s="16" t="s">
        <v>12</v>
      </c>
      <c r="C26" s="17">
        <f>'[5]INSP'!$C$56/100</f>
        <v>22.2070914</v>
      </c>
      <c r="D26" s="17">
        <f>'[5]INSP'!$D$56/100</f>
        <v>162.79544000299998</v>
      </c>
      <c r="E26" s="17">
        <v>338.96586245</v>
      </c>
      <c r="F26" s="18">
        <f>'[5]INSP'!$E$56</f>
        <v>9776</v>
      </c>
      <c r="G26" s="18">
        <f>'[5]INSP'!$F$56</f>
        <v>76287</v>
      </c>
      <c r="H26" s="18">
        <v>157323</v>
      </c>
      <c r="I26" s="18"/>
      <c r="J26" s="18"/>
      <c r="K26" s="19"/>
    </row>
    <row r="27" spans="1:11" ht="13.5">
      <c r="A27" s="15"/>
      <c r="B27" s="16" t="s">
        <v>13</v>
      </c>
      <c r="C27" s="17">
        <f>'[5]GSP'!$C$76/100</f>
        <v>8.318083412999918</v>
      </c>
      <c r="D27" s="17">
        <f>'[5]GSP'!$D$76/100</f>
        <v>56.74509688899925</v>
      </c>
      <c r="E27" s="17">
        <v>34.443685189997815</v>
      </c>
      <c r="F27" s="18">
        <f>'[5]GSP'!$E$76</f>
        <v>1</v>
      </c>
      <c r="G27" s="18">
        <f>'[5]GSP'!$F$76</f>
        <v>2</v>
      </c>
      <c r="H27" s="18">
        <v>5</v>
      </c>
      <c r="I27" s="18">
        <f>'[5]GSP'!$G$76</f>
        <v>11389</v>
      </c>
      <c r="J27" s="18">
        <f>'[5]GSP'!$H$76</f>
        <v>87489</v>
      </c>
      <c r="K27" s="19">
        <v>69769</v>
      </c>
    </row>
    <row r="28" spans="1:11" ht="13.5">
      <c r="A28" s="15"/>
      <c r="B28" s="16" t="s">
        <v>14</v>
      </c>
      <c r="C28" s="24">
        <f>'[5]GNSP'!$C$76/100</f>
        <v>6.886605414999999</v>
      </c>
      <c r="D28" s="24">
        <f>'[5]GNSP'!$D$76/100</f>
        <v>63.865470855000005</v>
      </c>
      <c r="E28" s="25">
        <v>80.1544563</v>
      </c>
      <c r="F28" s="26">
        <f>'[5]GNSP'!$E$76</f>
        <v>2</v>
      </c>
      <c r="G28" s="30">
        <f>+'[5]GNSP'!$F$76</f>
        <v>87</v>
      </c>
      <c r="H28" s="27">
        <v>62</v>
      </c>
      <c r="I28" s="26">
        <f>'[5]GNSP'!$G$76</f>
        <v>393</v>
      </c>
      <c r="J28" s="31">
        <f>+'[5]GNSP'!$H$76</f>
        <v>99007</v>
      </c>
      <c r="K28" s="28">
        <v>335547</v>
      </c>
    </row>
    <row r="29" spans="1:11" ht="13.5">
      <c r="A29" s="15">
        <v>6</v>
      </c>
      <c r="B29" s="32" t="s">
        <v>19</v>
      </c>
      <c r="C29" s="21"/>
      <c r="D29" s="21"/>
      <c r="E29" s="21"/>
      <c r="F29" s="22"/>
      <c r="G29" s="22"/>
      <c r="H29" s="22"/>
      <c r="I29" s="22"/>
      <c r="J29" s="22"/>
      <c r="K29" s="23"/>
    </row>
    <row r="30" spans="1:11" ht="13.5">
      <c r="A30" s="15"/>
      <c r="B30" s="16" t="s">
        <v>11</v>
      </c>
      <c r="C30" s="17">
        <f>'[6]ISP'!$C$56/100</f>
        <v>11.196</v>
      </c>
      <c r="D30" s="17">
        <f>'[6]ISP'!$D$56/100</f>
        <v>63.22262334999999</v>
      </c>
      <c r="E30" s="17">
        <v>127.002727973</v>
      </c>
      <c r="F30" s="18">
        <f>'[6]ISP'!$E$56</f>
        <v>25974</v>
      </c>
      <c r="G30" s="18">
        <f>'[6]ISP'!$F$56</f>
        <v>76493</v>
      </c>
      <c r="H30" s="18">
        <v>17518</v>
      </c>
      <c r="I30" s="18"/>
      <c r="J30" s="18"/>
      <c r="K30" s="19"/>
    </row>
    <row r="31" spans="1:11" ht="13.5">
      <c r="A31" s="15"/>
      <c r="B31" s="16" t="s">
        <v>12</v>
      </c>
      <c r="C31" s="17">
        <f>'[6]INSP'!$C$56/100</f>
        <v>233.65509999999998</v>
      </c>
      <c r="D31" s="17">
        <f>'[6]INSP'!$D$56/100</f>
        <v>1367.714539602</v>
      </c>
      <c r="E31" s="17">
        <v>1202.839750911</v>
      </c>
      <c r="F31" s="18">
        <f>'[6]INSP'!$E$56</f>
        <v>60544</v>
      </c>
      <c r="G31" s="18">
        <f>'[6]INSP'!$F$56</f>
        <v>354106</v>
      </c>
      <c r="H31" s="18">
        <v>287743</v>
      </c>
      <c r="I31" s="18"/>
      <c r="J31" s="18"/>
      <c r="K31" s="19"/>
    </row>
    <row r="32" spans="1:11" ht="13.5">
      <c r="A32" s="15"/>
      <c r="B32" s="16" t="s">
        <v>13</v>
      </c>
      <c r="C32" s="24">
        <f>'[6]GSP'!$C$76/100</f>
        <v>77.094965529</v>
      </c>
      <c r="D32" s="24">
        <f>'[6]GSP'!$D$76/100</f>
        <v>457.5452629089999</v>
      </c>
      <c r="E32" s="25">
        <v>312.3357578478042</v>
      </c>
      <c r="F32" s="26">
        <f>'[6]GSP'!$E$76</f>
        <v>39</v>
      </c>
      <c r="G32" s="26">
        <f>'[6]GSP'!$F$76</f>
        <v>256</v>
      </c>
      <c r="H32" s="27">
        <v>194</v>
      </c>
      <c r="I32" s="26">
        <f>'[6]GSP'!$G$76</f>
        <v>115195</v>
      </c>
      <c r="J32" s="26">
        <f>'[6]GSP'!$H$76</f>
        <v>710576</v>
      </c>
      <c r="K32" s="28">
        <v>537531</v>
      </c>
    </row>
    <row r="33" spans="1:11" ht="13.5">
      <c r="A33" s="15"/>
      <c r="B33" s="16" t="s">
        <v>14</v>
      </c>
      <c r="C33" s="24">
        <f>'[6]GNSP'!$C$76/100</f>
        <v>0</v>
      </c>
      <c r="D33" s="24">
        <f>'[6]GNSP'!$D$76/100</f>
        <v>-0.013420856000000002</v>
      </c>
      <c r="E33" s="25">
        <v>156.02247721400002</v>
      </c>
      <c r="F33" s="26">
        <f>'[6]GNSP'!$E$76</f>
        <v>0</v>
      </c>
      <c r="G33" s="26">
        <f>'[6]GNSP'!$F$76</f>
        <v>0</v>
      </c>
      <c r="H33" s="27">
        <v>7</v>
      </c>
      <c r="I33" s="26">
        <f>'[6]GNSP'!$G$76</f>
        <v>0</v>
      </c>
      <c r="J33" s="26">
        <f>'[6]GNSP'!$H$76</f>
        <v>12</v>
      </c>
      <c r="K33" s="28">
        <v>1863</v>
      </c>
    </row>
    <row r="34" spans="1:11" ht="13.5">
      <c r="A34" s="15">
        <v>7</v>
      </c>
      <c r="B34" s="20" t="s">
        <v>20</v>
      </c>
      <c r="C34" s="21"/>
      <c r="D34" s="21"/>
      <c r="E34" s="21"/>
      <c r="F34" s="22"/>
      <c r="G34" s="22"/>
      <c r="H34" s="22"/>
      <c r="I34" s="22"/>
      <c r="J34" s="22"/>
      <c r="K34" s="23"/>
    </row>
    <row r="35" spans="1:11" ht="13.5">
      <c r="A35" s="15"/>
      <c r="B35" s="16" t="s">
        <v>11</v>
      </c>
      <c r="C35" s="17">
        <f>'[7]ISP'!$C$56/100</f>
        <v>6.533060845000002</v>
      </c>
      <c r="D35" s="24">
        <f>'[7]ISP'!$D$56/100</f>
        <v>58.43386771899999</v>
      </c>
      <c r="E35" s="25">
        <v>161.21802138699996</v>
      </c>
      <c r="F35" s="18">
        <f>'[7]ISP'!$E$56</f>
        <v>384</v>
      </c>
      <c r="G35" s="26">
        <f>'[7]ISP'!$F$56</f>
        <v>3166</v>
      </c>
      <c r="H35" s="27">
        <v>10338</v>
      </c>
      <c r="I35" s="18"/>
      <c r="J35" s="26"/>
      <c r="K35" s="28"/>
    </row>
    <row r="36" spans="1:11" ht="13.5">
      <c r="A36" s="15"/>
      <c r="B36" s="16" t="s">
        <v>12</v>
      </c>
      <c r="C36" s="24">
        <f>'[7]INSP'!$C$56/100</f>
        <v>236.939149087</v>
      </c>
      <c r="D36" s="24">
        <f>'[7]INSP'!$D$56/100</f>
        <v>1455.6778303259998</v>
      </c>
      <c r="E36" s="25">
        <v>1192.945405253</v>
      </c>
      <c r="F36" s="26">
        <f>'[7]INSP'!$E$56</f>
        <v>62940</v>
      </c>
      <c r="G36" s="26">
        <f>'[7]INSP'!$F$56</f>
        <v>484272</v>
      </c>
      <c r="H36" s="27">
        <v>629415</v>
      </c>
      <c r="I36" s="26"/>
      <c r="J36" s="26"/>
      <c r="K36" s="28"/>
    </row>
    <row r="37" spans="1:11" ht="13.5">
      <c r="A37" s="15"/>
      <c r="B37" s="16" t="s">
        <v>13</v>
      </c>
      <c r="C37" s="33">
        <f>'[7]GSP'!$C$76/100</f>
        <v>51.69547997356469</v>
      </c>
      <c r="D37" s="33">
        <f>'[7]GSP'!$D$76/100</f>
        <v>309.26009793292343</v>
      </c>
      <c r="E37" s="33">
        <v>323.826586787</v>
      </c>
      <c r="F37" s="34">
        <f>'[7]GSP'!$E$76</f>
        <v>10</v>
      </c>
      <c r="G37" s="34">
        <f>'[7]GSP'!$F$76</f>
        <v>104</v>
      </c>
      <c r="H37" s="34">
        <v>100</v>
      </c>
      <c r="I37" s="34">
        <f>'[7]GSP'!$G$76</f>
        <v>154510</v>
      </c>
      <c r="J37" s="34">
        <f>'[7]GSP'!$H$76</f>
        <v>895028</v>
      </c>
      <c r="K37" s="35">
        <v>1104776</v>
      </c>
    </row>
    <row r="38" spans="1:11" ht="13.5">
      <c r="A38" s="15"/>
      <c r="B38" s="16" t="s">
        <v>14</v>
      </c>
      <c r="C38" s="17">
        <f>'[7]GNSP'!$C$76/100</f>
        <v>40.11054737481293</v>
      </c>
      <c r="D38" s="17">
        <f>'[7]GNSP'!$D$76/100</f>
        <v>541.731412323958</v>
      </c>
      <c r="E38" s="36">
        <v>532.281231684</v>
      </c>
      <c r="F38" s="18">
        <f>'[7]GNSP'!$E$76</f>
        <v>0</v>
      </c>
      <c r="G38" s="18">
        <f>'[7]GNSP'!$F$76</f>
        <v>11</v>
      </c>
      <c r="H38" s="37">
        <v>19</v>
      </c>
      <c r="I38" s="18">
        <f>'[7]GNSP'!$G$76</f>
        <v>61</v>
      </c>
      <c r="J38" s="18">
        <f>'[7]GNSP'!$H$76</f>
        <v>85551</v>
      </c>
      <c r="K38" s="38">
        <v>450043</v>
      </c>
    </row>
    <row r="39" spans="1:36" s="40" customFormat="1" ht="13.5">
      <c r="A39" s="15">
        <v>8</v>
      </c>
      <c r="B39" s="20" t="s">
        <v>21</v>
      </c>
      <c r="C39" s="21"/>
      <c r="D39" s="21"/>
      <c r="E39" s="21"/>
      <c r="F39" s="22"/>
      <c r="G39" s="22"/>
      <c r="H39" s="22"/>
      <c r="I39" s="22"/>
      <c r="J39" s="22"/>
      <c r="K39" s="23"/>
      <c r="L39" s="39"/>
      <c r="M39" s="39"/>
      <c r="N39" s="39"/>
      <c r="O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s="40" customFormat="1" ht="13.5">
      <c r="A40" s="15"/>
      <c r="B40" s="16" t="s">
        <v>11</v>
      </c>
      <c r="C40" s="41">
        <f>'[8]ISP'!$C$56/100</f>
        <v>1.7037147040002</v>
      </c>
      <c r="D40" s="41">
        <f>'[8]ISP'!$D$56/100</f>
        <v>8.29586095633175</v>
      </c>
      <c r="E40" s="41">
        <v>51.93786685100001</v>
      </c>
      <c r="F40" s="42">
        <f>'[8]ISP'!$E$56</f>
        <v>103</v>
      </c>
      <c r="G40" s="42">
        <f>'[8]ISP'!$F$56</f>
        <v>567</v>
      </c>
      <c r="H40" s="42">
        <v>1109</v>
      </c>
      <c r="I40" s="42"/>
      <c r="J40" s="42"/>
      <c r="K40" s="43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s="40" customFormat="1" ht="13.5">
      <c r="A41" s="15"/>
      <c r="B41" s="16" t="s">
        <v>12</v>
      </c>
      <c r="C41" s="41">
        <f>'[8]INSP'!$C$56/100</f>
        <v>78.71081786346909</v>
      </c>
      <c r="D41" s="41">
        <f>'[8]INSP'!$D$56/100</f>
        <v>499.4987700314683</v>
      </c>
      <c r="E41" s="41">
        <v>591.3654577834692</v>
      </c>
      <c r="F41" s="42">
        <f>'[8]INSP'!$E$56</f>
        <v>34061</v>
      </c>
      <c r="G41" s="42">
        <f>'[8]INSP'!$F$56</f>
        <v>278280</v>
      </c>
      <c r="H41" s="42">
        <v>441526</v>
      </c>
      <c r="I41" s="42"/>
      <c r="J41" s="42"/>
      <c r="K41" s="43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1:36" s="40" customFormat="1" ht="13.5">
      <c r="A42" s="15"/>
      <c r="B42" s="16" t="s">
        <v>13</v>
      </c>
      <c r="C42" s="41">
        <f>'[8]GSP'!$C$76/100</f>
        <v>0.668611102</v>
      </c>
      <c r="D42" s="41">
        <f>'[8]GSP'!$D$76/100</f>
        <v>3.5574922139999994</v>
      </c>
      <c r="E42" s="41">
        <v>2.655081133</v>
      </c>
      <c r="F42" s="42">
        <f>'[8]GSP'!$E$76</f>
        <v>0</v>
      </c>
      <c r="G42" s="42">
        <f>'[8]GSP'!$F$76</f>
        <v>1</v>
      </c>
      <c r="H42" s="42">
        <v>1</v>
      </c>
      <c r="I42" s="42">
        <f>'[8]GSP'!$G$76</f>
        <v>128</v>
      </c>
      <c r="J42" s="42">
        <f>'[8]GSP'!$H$76</f>
        <v>682</v>
      </c>
      <c r="K42" s="43">
        <v>529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s="40" customFormat="1" ht="13.5">
      <c r="A43" s="15"/>
      <c r="B43" s="16" t="s">
        <v>14</v>
      </c>
      <c r="C43" s="17">
        <f>'[8]GNSP'!$C$76/100</f>
        <v>106.780382276</v>
      </c>
      <c r="D43" s="17">
        <f>'[8]GNSP'!$D$76/100</f>
        <v>357.604071988</v>
      </c>
      <c r="E43" s="17">
        <v>254.239316552</v>
      </c>
      <c r="F43" s="18">
        <f>'[8]GNSP'!$E$76</f>
        <v>27</v>
      </c>
      <c r="G43" s="18">
        <f>'[8]GNSP'!$F$76</f>
        <v>253</v>
      </c>
      <c r="H43" s="18">
        <v>159</v>
      </c>
      <c r="I43" s="18">
        <f>'[8]GNSP'!$G$76</f>
        <v>82154</v>
      </c>
      <c r="J43" s="18">
        <f>'[8]GNSP'!$H$76</f>
        <v>513701</v>
      </c>
      <c r="K43" s="19">
        <v>481120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11" ht="13.5">
      <c r="A44" s="15">
        <v>9</v>
      </c>
      <c r="B44" s="20" t="s">
        <v>22</v>
      </c>
      <c r="C44" s="21"/>
      <c r="D44" s="21"/>
      <c r="E44" s="11"/>
      <c r="F44" s="22"/>
      <c r="G44" s="22"/>
      <c r="H44" s="13"/>
      <c r="I44" s="22"/>
      <c r="J44" s="22"/>
      <c r="K44" s="14"/>
    </row>
    <row r="45" spans="1:11" ht="13.5">
      <c r="A45" s="15"/>
      <c r="B45" s="16" t="s">
        <v>11</v>
      </c>
      <c r="C45" s="24">
        <f>'[9]ISP'!$C$56/100</f>
        <v>0.9295028999999999</v>
      </c>
      <c r="D45" s="24">
        <f>'[9]ISP'!$D$56/100</f>
        <v>5.4625936</v>
      </c>
      <c r="E45" s="25">
        <v>22.4401507</v>
      </c>
      <c r="F45" s="26">
        <f>'[9]ISP'!$E$56</f>
        <v>56</v>
      </c>
      <c r="G45" s="26">
        <f>'[9]ISP'!$F$56</f>
        <v>622</v>
      </c>
      <c r="H45" s="27">
        <v>4611</v>
      </c>
      <c r="I45" s="26"/>
      <c r="J45" s="26"/>
      <c r="K45" s="28"/>
    </row>
    <row r="46" spans="1:11" ht="13.5">
      <c r="A46" s="15"/>
      <c r="B46" s="16" t="s">
        <v>12</v>
      </c>
      <c r="C46" s="24">
        <f>'[9]INSP'!$C$56/100</f>
        <v>26.0031276</v>
      </c>
      <c r="D46" s="24">
        <f>'[9]INSP'!$D$56/100</f>
        <v>183.49909700000003</v>
      </c>
      <c r="E46" s="25">
        <v>211.8928471</v>
      </c>
      <c r="F46" s="26">
        <f>'[9]INSP'!$E$56</f>
        <v>8667</v>
      </c>
      <c r="G46" s="26">
        <f>'[9]INSP'!$F$56</f>
        <v>72651</v>
      </c>
      <c r="H46" s="27">
        <v>73472</v>
      </c>
      <c r="I46" s="26"/>
      <c r="J46" s="26"/>
      <c r="K46" s="28"/>
    </row>
    <row r="47" spans="1:11" ht="13.5">
      <c r="A47" s="15"/>
      <c r="B47" s="16" t="s">
        <v>13</v>
      </c>
      <c r="C47" s="24">
        <f>'[9]GSP'!$C$76/100</f>
        <v>0.0653273</v>
      </c>
      <c r="D47" s="24">
        <f>'[9]GSP'!$D$76/100</f>
        <v>0.4024571</v>
      </c>
      <c r="E47" s="25">
        <v>0.5163191</v>
      </c>
      <c r="F47" s="26">
        <f>'[9]GSP'!$E$76</f>
        <v>0</v>
      </c>
      <c r="G47" s="26">
        <f>'[9]GSP'!$F$76</f>
        <v>0</v>
      </c>
      <c r="H47" s="27">
        <v>0</v>
      </c>
      <c r="I47" s="26">
        <f>'[9]GSP'!$G$76</f>
        <v>69</v>
      </c>
      <c r="J47" s="26">
        <f>'[9]GSP'!$H$76</f>
        <v>675</v>
      </c>
      <c r="K47" s="28">
        <v>1874</v>
      </c>
    </row>
    <row r="48" spans="1:11" ht="13.5">
      <c r="A48" s="15"/>
      <c r="B48" s="16" t="s">
        <v>14</v>
      </c>
      <c r="C48" s="24">
        <f>'[9]GNSP'!$C$76/100</f>
        <v>0.549198894217503</v>
      </c>
      <c r="D48" s="24">
        <f>'[9]GNSP'!$D$76/100</f>
        <v>130.65964871882332</v>
      </c>
      <c r="E48" s="25">
        <v>107.41247248784</v>
      </c>
      <c r="F48" s="26">
        <f>'[9]GNSP'!$E$76</f>
        <v>31</v>
      </c>
      <c r="G48" s="26">
        <f>'[9]GNSP'!$F$76</f>
        <v>79</v>
      </c>
      <c r="H48" s="27">
        <v>61</v>
      </c>
      <c r="I48" s="26">
        <f>'[9]GNSP'!$G$76</f>
        <v>33924</v>
      </c>
      <c r="J48" s="26">
        <f>'[9]GNSP'!$H$76</f>
        <v>227497</v>
      </c>
      <c r="K48" s="28">
        <v>-516660</v>
      </c>
    </row>
    <row r="49" spans="1:11" ht="13.5">
      <c r="A49" s="15">
        <v>10</v>
      </c>
      <c r="B49" s="20" t="s">
        <v>23</v>
      </c>
      <c r="C49" s="21"/>
      <c r="D49" s="21"/>
      <c r="E49" s="21"/>
      <c r="F49" s="22"/>
      <c r="G49" s="22"/>
      <c r="H49" s="22"/>
      <c r="I49" s="22"/>
      <c r="J49" s="22"/>
      <c r="K49" s="23"/>
    </row>
    <row r="50" spans="1:11" ht="13.5">
      <c r="A50" s="15"/>
      <c r="B50" s="16" t="s">
        <v>11</v>
      </c>
      <c r="C50" s="17">
        <f>'[10]ISP'!$C$56/100</f>
        <v>8.703928999999999</v>
      </c>
      <c r="D50" s="17">
        <f>'[10]ISP'!$D$56/100</f>
        <v>47.081207860000006</v>
      </c>
      <c r="E50" s="17">
        <v>141.185645</v>
      </c>
      <c r="F50" s="18">
        <f>'[10]ISP'!$E$56</f>
        <v>339</v>
      </c>
      <c r="G50" s="18">
        <f>'[10]ISP'!$F$56</f>
        <v>2490</v>
      </c>
      <c r="H50" s="18">
        <v>8188</v>
      </c>
      <c r="I50" s="18"/>
      <c r="J50" s="18"/>
      <c r="K50" s="19"/>
    </row>
    <row r="51" spans="1:11" ht="13.5">
      <c r="A51" s="15"/>
      <c r="B51" s="16" t="s">
        <v>12</v>
      </c>
      <c r="C51" s="17">
        <f>'[10]INSP'!$C$56/100</f>
        <v>26.482189249999998</v>
      </c>
      <c r="D51" s="17">
        <f>'[10]INSP'!$D$56/100</f>
        <v>181.075755889</v>
      </c>
      <c r="E51" s="17">
        <v>183.189288596</v>
      </c>
      <c r="F51" s="18">
        <f>'[10]INSP'!$E$56</f>
        <v>9341</v>
      </c>
      <c r="G51" s="18">
        <f>'[10]INSP'!$F$56</f>
        <v>70470</v>
      </c>
      <c r="H51" s="18">
        <v>79346</v>
      </c>
      <c r="I51" s="18"/>
      <c r="J51" s="18"/>
      <c r="K51" s="19"/>
    </row>
    <row r="52" spans="1:11" ht="13.5">
      <c r="A52" s="15"/>
      <c r="B52" s="16" t="s">
        <v>13</v>
      </c>
      <c r="C52" s="17">
        <f>'[10]GSP'!$C$76/100</f>
        <v>14.50450951405518</v>
      </c>
      <c r="D52" s="17">
        <f>'[10]GSP'!$D$76/100</f>
        <v>90.34786753998883</v>
      </c>
      <c r="E52" s="17">
        <v>64.66077448815308</v>
      </c>
      <c r="F52" s="18">
        <f>'[10]GSP'!$E$76</f>
        <v>1</v>
      </c>
      <c r="G52" s="18">
        <f>'[10]GSP'!$F$76</f>
        <v>18</v>
      </c>
      <c r="H52" s="18">
        <v>29</v>
      </c>
      <c r="I52" s="18">
        <f>'[10]GSP'!$G$76</f>
        <v>195910</v>
      </c>
      <c r="J52" s="18">
        <f>'[10]GSP'!$H$76</f>
        <v>1362409</v>
      </c>
      <c r="K52" s="19">
        <v>547165</v>
      </c>
    </row>
    <row r="53" spans="1:11" ht="13.5">
      <c r="A53" s="15"/>
      <c r="B53" s="16" t="s">
        <v>14</v>
      </c>
      <c r="C53" s="17">
        <f>'[10]GNSP'!$C$76/100</f>
        <v>13.61002345264721</v>
      </c>
      <c r="D53" s="17">
        <f>'[10]GNSP'!$D$76/100</f>
        <v>107.42464671162914</v>
      </c>
      <c r="E53" s="17">
        <v>91.31704892603007</v>
      </c>
      <c r="F53" s="18">
        <f>'[10]GNSP'!$E$76</f>
        <v>48</v>
      </c>
      <c r="G53" s="18">
        <f>'[10]GNSP'!$F$76</f>
        <v>423</v>
      </c>
      <c r="H53" s="18">
        <v>377</v>
      </c>
      <c r="I53" s="18">
        <f>'[10]GNSP'!$G$76</f>
        <v>204183</v>
      </c>
      <c r="J53" s="18">
        <f>'[10]GNSP'!$H$76</f>
        <v>959682</v>
      </c>
      <c r="K53" s="19">
        <v>933285</v>
      </c>
    </row>
    <row r="54" spans="1:11" ht="13.5">
      <c r="A54" s="15">
        <v>11</v>
      </c>
      <c r="B54" s="20" t="s">
        <v>24</v>
      </c>
      <c r="C54" s="21"/>
      <c r="D54" s="21"/>
      <c r="E54" s="21"/>
      <c r="F54" s="22"/>
      <c r="G54" s="22"/>
      <c r="H54" s="22"/>
      <c r="I54" s="22"/>
      <c r="J54" s="22"/>
      <c r="K54" s="23"/>
    </row>
    <row r="55" spans="1:11" ht="13.5">
      <c r="A55" s="15"/>
      <c r="B55" s="16" t="s">
        <v>11</v>
      </c>
      <c r="C55" s="17">
        <f>'[11]ISP'!$C$56/100</f>
        <v>13.315148960999881</v>
      </c>
      <c r="D55" s="17">
        <f>'[11]ISP'!$D$56/100</f>
        <v>117.84818992700015</v>
      </c>
      <c r="E55" s="17">
        <v>123.84731852499982</v>
      </c>
      <c r="F55" s="18">
        <f>'[11]ISP'!$E$56</f>
        <v>8</v>
      </c>
      <c r="G55" s="18">
        <f>'[11]ISP'!$F$56</f>
        <v>125</v>
      </c>
      <c r="H55" s="18">
        <v>501</v>
      </c>
      <c r="I55" s="18"/>
      <c r="J55" s="18"/>
      <c r="K55" s="19"/>
    </row>
    <row r="56" spans="1:11" ht="13.5">
      <c r="A56" s="15"/>
      <c r="B56" s="16" t="s">
        <v>12</v>
      </c>
      <c r="C56" s="17">
        <f>'[11]INSP'!$C$56/100</f>
        <v>87.07281772600007</v>
      </c>
      <c r="D56" s="17">
        <f>'[11]INSP'!$D$56/100</f>
        <v>709.8149076609999</v>
      </c>
      <c r="E56" s="17">
        <v>743.434139925</v>
      </c>
      <c r="F56" s="18">
        <f>'[11]INSP'!$E$56</f>
        <v>28214</v>
      </c>
      <c r="G56" s="18">
        <f>'[11]INSP'!$F$56</f>
        <v>249613</v>
      </c>
      <c r="H56" s="18">
        <v>297956</v>
      </c>
      <c r="I56" s="18"/>
      <c r="J56" s="18"/>
      <c r="K56" s="19"/>
    </row>
    <row r="57" spans="1:11" ht="13.5">
      <c r="A57" s="15"/>
      <c r="B57" s="16" t="s">
        <v>13</v>
      </c>
      <c r="C57" s="17">
        <f>'[11]GSP'!$C$76/100</f>
        <v>11.498001507999998</v>
      </c>
      <c r="D57" s="17">
        <f>'[11]GSP'!$D$76/100</f>
        <v>74.821759354</v>
      </c>
      <c r="E57" s="17">
        <v>51.201642359000004</v>
      </c>
      <c r="F57" s="18">
        <f>'[11]GSP'!$E$76</f>
        <v>1</v>
      </c>
      <c r="G57" s="18">
        <f>'[11]GSP'!$F$76</f>
        <v>16</v>
      </c>
      <c r="H57" s="18">
        <v>14</v>
      </c>
      <c r="I57" s="18">
        <f>'[11]GSP'!$G$76</f>
        <v>2401</v>
      </c>
      <c r="J57" s="18">
        <f>'[11]GSP'!$H$76</f>
        <v>47517</v>
      </c>
      <c r="K57" s="19">
        <v>33733</v>
      </c>
    </row>
    <row r="58" spans="1:11" ht="13.5">
      <c r="A58" s="15"/>
      <c r="B58" s="16" t="s">
        <v>14</v>
      </c>
      <c r="C58" s="17">
        <f>'[11]GNSP'!$C$76/100</f>
        <v>1.5022722580000372</v>
      </c>
      <c r="D58" s="17">
        <f>'[11]GNSP'!$D$76/100</f>
        <v>21.13817869000005</v>
      </c>
      <c r="E58" s="17">
        <v>31.522283537</v>
      </c>
      <c r="F58" s="18">
        <f>'[11]GNSP'!$E$76</f>
        <v>68</v>
      </c>
      <c r="G58" s="18">
        <f>'[11]GNSP'!$F$76</f>
        <v>698</v>
      </c>
      <c r="H58" s="18">
        <v>571</v>
      </c>
      <c r="I58" s="18">
        <f>'[11]GNSP'!$G$76</f>
        <v>50242</v>
      </c>
      <c r="J58" s="18">
        <f>'[11]GNSP'!$H$76</f>
        <v>1216430</v>
      </c>
      <c r="K58" s="19">
        <v>2293176</v>
      </c>
    </row>
    <row r="59" spans="1:11" ht="13.5">
      <c r="A59" s="15">
        <v>12</v>
      </c>
      <c r="B59" s="20" t="s">
        <v>25</v>
      </c>
      <c r="C59" s="21"/>
      <c r="D59" s="21"/>
      <c r="E59" s="21"/>
      <c r="F59" s="22"/>
      <c r="G59" s="22"/>
      <c r="H59" s="22"/>
      <c r="I59" s="22"/>
      <c r="J59" s="22"/>
      <c r="K59" s="23"/>
    </row>
    <row r="60" spans="1:11" ht="13.5">
      <c r="A60" s="15"/>
      <c r="B60" s="16" t="s">
        <v>11</v>
      </c>
      <c r="C60" s="24">
        <f>'[12]ISP'!$C$56/100</f>
        <v>4.109546566</v>
      </c>
      <c r="D60" s="24">
        <f>'[12]ISP'!$D$56/100</f>
        <v>126.238519393</v>
      </c>
      <c r="E60" s="25">
        <v>85.69543029700002</v>
      </c>
      <c r="F60" s="26">
        <f>'[12]ISP'!$E$56</f>
        <v>313</v>
      </c>
      <c r="G60" s="26">
        <f>'[12]ISP'!$F$56</f>
        <v>19755</v>
      </c>
      <c r="H60" s="27">
        <v>6627</v>
      </c>
      <c r="I60" s="26"/>
      <c r="J60" s="26"/>
      <c r="K60" s="28"/>
    </row>
    <row r="61" spans="1:11" ht="13.5">
      <c r="A61" s="15"/>
      <c r="B61" s="16" t="s">
        <v>12</v>
      </c>
      <c r="C61" s="24">
        <f>'[12]INSP'!$C$56/100</f>
        <v>37.865730908000025</v>
      </c>
      <c r="D61" s="24">
        <f>'[12]INSP'!$D$56/100</f>
        <v>267.30819048700005</v>
      </c>
      <c r="E61" s="25">
        <v>183.13471399200003</v>
      </c>
      <c r="F61" s="26">
        <f>'[12]INSP'!$E$56</f>
        <v>13269</v>
      </c>
      <c r="G61" s="26">
        <f>'[12]INSP'!$F$56</f>
        <v>97721</v>
      </c>
      <c r="H61" s="27">
        <v>75669</v>
      </c>
      <c r="I61" s="26"/>
      <c r="J61" s="26"/>
      <c r="K61" s="28"/>
    </row>
    <row r="62" spans="1:11" ht="13.5">
      <c r="A62" s="15"/>
      <c r="B62" s="16" t="s">
        <v>13</v>
      </c>
      <c r="C62" s="17">
        <f>'[12]GSP'!$C$76/100</f>
        <v>0.229203455</v>
      </c>
      <c r="D62" s="17">
        <f>'[12]GSP'!$D$76/100</f>
        <v>1.916094048</v>
      </c>
      <c r="E62" s="17">
        <v>5.167084999999999</v>
      </c>
      <c r="F62" s="18">
        <f>'[12]GSP'!$E$76</f>
        <v>0</v>
      </c>
      <c r="G62" s="18">
        <f>'[12]GSP'!$F$76</f>
        <v>0</v>
      </c>
      <c r="H62" s="18">
        <v>2</v>
      </c>
      <c r="I62" s="18">
        <f>'[12]GSP'!$G$76</f>
        <v>850</v>
      </c>
      <c r="J62" s="18">
        <f>'[12]GSP'!$H$76</f>
        <v>11689</v>
      </c>
      <c r="K62" s="19">
        <v>9992</v>
      </c>
    </row>
    <row r="63" spans="1:11" ht="13.5">
      <c r="A63" s="15"/>
      <c r="B63" s="16" t="s">
        <v>14</v>
      </c>
      <c r="C63" s="17">
        <f>'[12]GNSP'!$C$76/100</f>
        <v>3.583324593</v>
      </c>
      <c r="D63" s="17">
        <f>'[12]GNSP'!$D$76/100</f>
        <v>24.151938219</v>
      </c>
      <c r="E63" s="17">
        <v>95.991016366</v>
      </c>
      <c r="F63" s="18">
        <f>'[12]GNSP'!$E$76</f>
        <v>12</v>
      </c>
      <c r="G63" s="18">
        <f>'[12]GNSP'!$F$76</f>
        <v>137</v>
      </c>
      <c r="H63" s="18">
        <v>314</v>
      </c>
      <c r="I63" s="18">
        <f>'[12]GNSP'!$G$76</f>
        <v>112457</v>
      </c>
      <c r="J63" s="18">
        <f>'[12]GNSP'!$H$76</f>
        <v>508019</v>
      </c>
      <c r="K63" s="19">
        <v>802625</v>
      </c>
    </row>
    <row r="64" spans="1:11" ht="13.5">
      <c r="A64" s="15">
        <v>13</v>
      </c>
      <c r="B64" s="20" t="s">
        <v>26</v>
      </c>
      <c r="C64" s="21"/>
      <c r="D64" s="21"/>
      <c r="E64" s="21"/>
      <c r="F64" s="22"/>
      <c r="G64" s="22"/>
      <c r="H64" s="22"/>
      <c r="I64" s="22"/>
      <c r="J64" s="22"/>
      <c r="K64" s="23"/>
    </row>
    <row r="65" spans="1:11" ht="13.5">
      <c r="A65" s="15"/>
      <c r="B65" s="16" t="s">
        <v>11</v>
      </c>
      <c r="C65" s="17">
        <f>'[13]ISP'!$C$56/100</f>
        <v>0.833755</v>
      </c>
      <c r="D65" s="17">
        <f>'[13]ISP'!$D$56/100</f>
        <v>7.916857</v>
      </c>
      <c r="E65" s="17">
        <v>9.860365</v>
      </c>
      <c r="F65" s="18">
        <f>'[13]ISP'!$E$56</f>
        <v>190</v>
      </c>
      <c r="G65" s="18">
        <f>'[13]ISP'!$F$56</f>
        <v>1738</v>
      </c>
      <c r="H65" s="18">
        <v>2190</v>
      </c>
      <c r="I65" s="18"/>
      <c r="J65" s="18"/>
      <c r="K65" s="19"/>
    </row>
    <row r="66" spans="1:11" ht="13.5">
      <c r="A66" s="15"/>
      <c r="B66" s="16" t="s">
        <v>12</v>
      </c>
      <c r="C66" s="17">
        <f>'[13]INSP'!$C$56/100</f>
        <v>1.3370520000000001</v>
      </c>
      <c r="D66" s="17">
        <f>'[13]INSP'!$D$56/100</f>
        <v>17.444421</v>
      </c>
      <c r="E66" s="17">
        <v>17.7590317</v>
      </c>
      <c r="F66" s="18">
        <f>'[13]INSP'!$E$56</f>
        <v>6522</v>
      </c>
      <c r="G66" s="18">
        <f>'[13]INSP'!$F$56</f>
        <v>30808</v>
      </c>
      <c r="H66" s="18">
        <v>24538</v>
      </c>
      <c r="I66" s="18"/>
      <c r="J66" s="18"/>
      <c r="K66" s="19"/>
    </row>
    <row r="67" spans="1:11" ht="13.5">
      <c r="A67" s="15"/>
      <c r="B67" s="16" t="s">
        <v>13</v>
      </c>
      <c r="C67" s="17">
        <f>'[13]GSP'!$C$76/100</f>
        <v>0</v>
      </c>
      <c r="D67" s="17">
        <f>'[13]GSP'!$D$76/100</f>
        <v>0</v>
      </c>
      <c r="E67" s="17">
        <v>0</v>
      </c>
      <c r="F67" s="18">
        <f>'[13]GSP'!$E$76</f>
        <v>0</v>
      </c>
      <c r="G67" s="18">
        <f>'[13]GSP'!$F$76</f>
        <v>0</v>
      </c>
      <c r="H67" s="18">
        <v>0</v>
      </c>
      <c r="I67" s="18">
        <f>'[13]GSP'!$G$76</f>
        <v>0</v>
      </c>
      <c r="J67" s="18">
        <f>'[13]GSP'!$H$76</f>
        <v>0</v>
      </c>
      <c r="K67" s="19">
        <v>0</v>
      </c>
    </row>
    <row r="68" spans="1:11" ht="13.5">
      <c r="A68" s="15"/>
      <c r="B68" s="16" t="s">
        <v>14</v>
      </c>
      <c r="C68" s="17">
        <f>'[13]GNSP'!$C$76/100</f>
        <v>0</v>
      </c>
      <c r="D68" s="17">
        <f>'[13]GNSP'!$D$76/100</f>
        <v>0.0071072</v>
      </c>
      <c r="E68" s="17">
        <v>0</v>
      </c>
      <c r="F68" s="18">
        <f>'[13]GNSP'!$E$76</f>
        <v>0</v>
      </c>
      <c r="G68" s="18">
        <f>'[13]GNSP'!$F$76</f>
        <v>3</v>
      </c>
      <c r="H68" s="18">
        <v>0</v>
      </c>
      <c r="I68" s="18">
        <f>'[13]GNSP'!$G$76</f>
        <v>0</v>
      </c>
      <c r="J68" s="18">
        <f>'[13]GNSP'!$H$76</f>
        <v>275</v>
      </c>
      <c r="K68" s="19">
        <v>0</v>
      </c>
    </row>
    <row r="69" spans="1:11" ht="13.5">
      <c r="A69" s="15">
        <v>14</v>
      </c>
      <c r="B69" s="20" t="s">
        <v>27</v>
      </c>
      <c r="C69" s="21"/>
      <c r="D69" s="21"/>
      <c r="E69" s="21"/>
      <c r="F69" s="22"/>
      <c r="G69" s="22"/>
      <c r="H69" s="22"/>
      <c r="I69" s="22"/>
      <c r="J69" s="22"/>
      <c r="K69" s="23"/>
    </row>
    <row r="70" spans="1:11" ht="13.5">
      <c r="A70" s="15"/>
      <c r="B70" s="16" t="s">
        <v>11</v>
      </c>
      <c r="C70" s="17">
        <f>'[14]ISP'!$C$56/100</f>
        <v>9.999</v>
      </c>
      <c r="D70" s="17">
        <f>'[14]ISP'!$D$56/100</f>
        <v>68.7076</v>
      </c>
      <c r="E70" s="17">
        <v>105.49563709999998</v>
      </c>
      <c r="F70" s="18">
        <f>'[14]ISP'!$E$56</f>
        <v>1064</v>
      </c>
      <c r="G70" s="18">
        <f>'[14]ISP'!$F$56</f>
        <v>8317</v>
      </c>
      <c r="H70" s="18">
        <v>13117</v>
      </c>
      <c r="I70" s="18"/>
      <c r="J70" s="18"/>
      <c r="K70" s="19"/>
    </row>
    <row r="71" spans="1:11" ht="13.5">
      <c r="A71" s="15"/>
      <c r="B71" s="16" t="s">
        <v>12</v>
      </c>
      <c r="C71" s="17">
        <f>'[14]INSP'!$C$56/100</f>
        <v>12.8245</v>
      </c>
      <c r="D71" s="17">
        <f>'[14]INSP'!$D$56/100</f>
        <v>86.69350569999999</v>
      </c>
      <c r="E71" s="17">
        <v>63.13926034525</v>
      </c>
      <c r="F71" s="18">
        <f>'[14]INSP'!$E$56</f>
        <v>9235</v>
      </c>
      <c r="G71" s="18">
        <f>'[14]INSP'!$F$56</f>
        <v>59160</v>
      </c>
      <c r="H71" s="18">
        <v>54389</v>
      </c>
      <c r="I71" s="18"/>
      <c r="J71" s="18"/>
      <c r="K71" s="19"/>
    </row>
    <row r="72" spans="1:11" ht="13.5">
      <c r="A72" s="15"/>
      <c r="B72" s="16" t="s">
        <v>13</v>
      </c>
      <c r="C72" s="17">
        <f>'[14]GSP '!$C$76/100</f>
        <v>5.4075999999999995</v>
      </c>
      <c r="D72" s="17">
        <f>'[14]GSP '!$D$76/100</f>
        <v>53.796400000000006</v>
      </c>
      <c r="E72" s="17">
        <v>46.0124111</v>
      </c>
      <c r="F72" s="18">
        <f>'[14]GSP '!$E$76</f>
        <v>0</v>
      </c>
      <c r="G72" s="18">
        <f>'[14]GSP '!$F$76</f>
        <v>0</v>
      </c>
      <c r="H72" s="18">
        <v>0</v>
      </c>
      <c r="I72" s="18">
        <f>'[14]GSP '!$G$76</f>
        <v>21866</v>
      </c>
      <c r="J72" s="18">
        <f>'[14]GSP '!$H$76</f>
        <v>230021</v>
      </c>
      <c r="K72" s="19">
        <v>171970</v>
      </c>
    </row>
    <row r="73" spans="1:11" ht="13.5">
      <c r="A73" s="15"/>
      <c r="B73" s="16" t="s">
        <v>14</v>
      </c>
      <c r="C73" s="17">
        <f>'[14]GNSP '!$C$76/100</f>
        <v>0.9428</v>
      </c>
      <c r="D73" s="17">
        <f>'[14]GNSP '!$D$76/100</f>
        <v>6.8827</v>
      </c>
      <c r="E73" s="17">
        <v>4.312152675756785</v>
      </c>
      <c r="F73" s="18">
        <f>'[14]GNSP '!$E$76</f>
        <v>4</v>
      </c>
      <c r="G73" s="18">
        <f>'[14]GNSP '!$F$76</f>
        <v>46</v>
      </c>
      <c r="H73" s="18">
        <v>15</v>
      </c>
      <c r="I73" s="18">
        <f>'[14]GNSP '!$G$76</f>
        <v>60128</v>
      </c>
      <c r="J73" s="18">
        <f>'[14]GNSP '!$H$76</f>
        <v>371910</v>
      </c>
      <c r="K73" s="19">
        <v>213192</v>
      </c>
    </row>
    <row r="74" spans="1:11" ht="13.5">
      <c r="A74" s="15">
        <v>15</v>
      </c>
      <c r="B74" s="20" t="s">
        <v>28</v>
      </c>
      <c r="C74" s="21"/>
      <c r="D74" s="21"/>
      <c r="E74" s="21"/>
      <c r="F74" s="18"/>
      <c r="G74" s="18"/>
      <c r="H74" s="18"/>
      <c r="I74" s="18"/>
      <c r="J74" s="18"/>
      <c r="K74" s="19"/>
    </row>
    <row r="75" spans="1:11" ht="13.5">
      <c r="A75" s="15"/>
      <c r="B75" s="16" t="s">
        <v>11</v>
      </c>
      <c r="C75" s="17">
        <f>'[15]ISP'!$C$56/100</f>
        <v>0.0023</v>
      </c>
      <c r="D75" s="17">
        <f>'[15]ISP'!$D$56/100</f>
        <v>0.167215605</v>
      </c>
      <c r="E75" s="17">
        <v>0.7274121105548506</v>
      </c>
      <c r="F75" s="18">
        <f>'[15]ISP'!$E$56</f>
        <v>0</v>
      </c>
      <c r="G75" s="18">
        <f>'[15]ISP'!$F$56</f>
        <v>2</v>
      </c>
      <c r="H75" s="18">
        <v>130</v>
      </c>
      <c r="I75" s="18"/>
      <c r="J75" s="18"/>
      <c r="K75" s="19"/>
    </row>
    <row r="76" spans="1:11" ht="13.5">
      <c r="A76" s="15"/>
      <c r="B76" s="16" t="s">
        <v>12</v>
      </c>
      <c r="C76" s="17">
        <f>'[15]INSP'!$C$56/100</f>
        <v>13.881114169549269</v>
      </c>
      <c r="D76" s="17">
        <f>'[15]INSP'!$D$56/100</f>
        <v>91.99346885513879</v>
      </c>
      <c r="E76" s="17">
        <v>90.31826198767405</v>
      </c>
      <c r="F76" s="18">
        <f>'[15]INSP'!$E$56</f>
        <v>6741</v>
      </c>
      <c r="G76" s="18">
        <f>'[15]INSP'!$F$56</f>
        <v>49446</v>
      </c>
      <c r="H76" s="18">
        <v>54829</v>
      </c>
      <c r="I76" s="18"/>
      <c r="J76" s="18"/>
      <c r="K76" s="19"/>
    </row>
    <row r="77" spans="1:11" ht="13.5">
      <c r="A77" s="15"/>
      <c r="B77" s="16" t="s">
        <v>13</v>
      </c>
      <c r="C77" s="17">
        <f>'[15]GSP'!$C$76/100</f>
        <v>2.417822055</v>
      </c>
      <c r="D77" s="17">
        <f>'[15]GSP'!$D$76/100</f>
        <v>15.770833698063997</v>
      </c>
      <c r="E77" s="17">
        <v>15.248980555991547</v>
      </c>
      <c r="F77" s="18">
        <f>'[15]GSP'!$E$76</f>
        <v>0</v>
      </c>
      <c r="G77" s="18">
        <f>'[15]GSP'!$F$76</f>
        <v>2</v>
      </c>
      <c r="H77" s="18">
        <v>1</v>
      </c>
      <c r="I77" s="18">
        <f>'[15]GSP'!$G$76</f>
        <v>994</v>
      </c>
      <c r="J77" s="18">
        <f>'[15]GSP'!$H$76</f>
        <v>6526</v>
      </c>
      <c r="K77" s="19">
        <v>5383</v>
      </c>
    </row>
    <row r="78" spans="1:11" ht="13.5">
      <c r="A78" s="15"/>
      <c r="B78" s="16" t="s">
        <v>14</v>
      </c>
      <c r="C78" s="17">
        <f>'[15]GNSP'!$C$76/100</f>
        <v>0</v>
      </c>
      <c r="D78" s="17">
        <f>'[15]GNSP'!$D$76/100</f>
        <v>0</v>
      </c>
      <c r="E78" s="36">
        <v>0</v>
      </c>
      <c r="F78" s="18">
        <f>'[15]GNSP'!$E$76</f>
        <v>0</v>
      </c>
      <c r="G78" s="18">
        <f>'[15]GNSP'!$F$76</f>
        <v>0</v>
      </c>
      <c r="H78" s="37">
        <v>0</v>
      </c>
      <c r="I78" s="18">
        <f>'[15]GNSP'!$G$76</f>
        <v>0</v>
      </c>
      <c r="J78" s="18">
        <f>'[15]GNSP'!$H$76</f>
        <v>0</v>
      </c>
      <c r="K78" s="38">
        <v>0</v>
      </c>
    </row>
    <row r="79" spans="1:11" ht="13.5">
      <c r="A79" s="15">
        <v>16</v>
      </c>
      <c r="B79" s="20" t="s">
        <v>29</v>
      </c>
      <c r="C79" s="21"/>
      <c r="D79" s="21"/>
      <c r="E79" s="21"/>
      <c r="F79" s="18"/>
      <c r="G79" s="18"/>
      <c r="H79" s="18"/>
      <c r="I79" s="18"/>
      <c r="J79" s="18"/>
      <c r="K79" s="19"/>
    </row>
    <row r="80" spans="1:11" ht="13.5">
      <c r="A80" s="15"/>
      <c r="B80" s="16" t="s">
        <v>11</v>
      </c>
      <c r="C80" s="17">
        <f>'[16]ISP'!$C$56/100</f>
        <v>1.1668696</v>
      </c>
      <c r="D80" s="17">
        <f>'[16]ISP'!$D$56/100</f>
        <v>6.1808735710228335</v>
      </c>
      <c r="E80" s="17">
        <v>16.68103162690007</v>
      </c>
      <c r="F80" s="18">
        <f>'[16]ISP'!$E$56</f>
        <v>143</v>
      </c>
      <c r="G80" s="18">
        <f>'[16]ISP'!$F$56</f>
        <v>908</v>
      </c>
      <c r="H80" s="18">
        <v>2488</v>
      </c>
      <c r="I80" s="18"/>
      <c r="J80" s="18"/>
      <c r="K80" s="19"/>
    </row>
    <row r="81" spans="1:11" ht="13.5">
      <c r="A81" s="15"/>
      <c r="B81" s="16" t="s">
        <v>12</v>
      </c>
      <c r="C81" s="17">
        <f>'[16]INSP'!$C$56/100</f>
        <v>8.3520429</v>
      </c>
      <c r="D81" s="17">
        <f>'[16]INSP'!$D$56/100</f>
        <v>54.029050186977166</v>
      </c>
      <c r="E81" s="17">
        <v>128.443466</v>
      </c>
      <c r="F81" s="18">
        <f>'[16]INSP'!$E$56</f>
        <v>6130</v>
      </c>
      <c r="G81" s="18">
        <f>'[16]INSP'!$F$56</f>
        <v>41940</v>
      </c>
      <c r="H81" s="18">
        <v>75199</v>
      </c>
      <c r="I81" s="18"/>
      <c r="J81" s="18"/>
      <c r="K81" s="19"/>
    </row>
    <row r="82" spans="1:11" ht="13.5">
      <c r="A82" s="15"/>
      <c r="B82" s="16" t="s">
        <v>13</v>
      </c>
      <c r="C82" s="17">
        <f>'[16]GSP'!$C$76/100</f>
        <v>0</v>
      </c>
      <c r="D82" s="17">
        <f>'[16]GSP'!$D$76/100</f>
        <v>0.09538274599999999</v>
      </c>
      <c r="E82" s="17">
        <v>0.20281097399999998</v>
      </c>
      <c r="F82" s="18">
        <f>'[16]GSP'!$E$76</f>
        <v>0</v>
      </c>
      <c r="G82" s="18">
        <f>'[16]GSP'!$F$76</f>
        <v>0</v>
      </c>
      <c r="H82" s="18">
        <v>1</v>
      </c>
      <c r="I82" s="18">
        <f>'[16]GSP'!$G$76</f>
        <v>0</v>
      </c>
      <c r="J82" s="18">
        <f>'[16]GSP'!$H$76</f>
        <v>18</v>
      </c>
      <c r="K82" s="19">
        <v>46</v>
      </c>
    </row>
    <row r="83" spans="1:11" ht="13.5">
      <c r="A83" s="15"/>
      <c r="B83" s="16" t="s">
        <v>14</v>
      </c>
      <c r="C83" s="17">
        <f>'[16]GNSP'!$C$76/100</f>
        <v>0.7384285949999998</v>
      </c>
      <c r="D83" s="17">
        <f>'[16]GNSP'!$D$76/100</f>
        <v>39.7718299521694</v>
      </c>
      <c r="E83" s="36">
        <v>13.48994847591515</v>
      </c>
      <c r="F83" s="18">
        <f>'[16]GNSP'!$E$76</f>
        <v>0</v>
      </c>
      <c r="G83" s="18">
        <f>'[16]GNSP'!$F$76</f>
        <v>25</v>
      </c>
      <c r="H83" s="37">
        <v>69</v>
      </c>
      <c r="I83" s="18">
        <f>'[16]GNSP'!$G$76</f>
        <v>1069</v>
      </c>
      <c r="J83" s="18">
        <f>'[16]GNSP'!$H$76</f>
        <v>26667</v>
      </c>
      <c r="K83" s="38">
        <v>68315</v>
      </c>
    </row>
    <row r="84" spans="1:20" s="40" customFormat="1" ht="13.5">
      <c r="A84" s="15">
        <v>17</v>
      </c>
      <c r="B84" s="20" t="s">
        <v>30</v>
      </c>
      <c r="C84" s="21"/>
      <c r="D84" s="21"/>
      <c r="E84" s="21"/>
      <c r="F84" s="18"/>
      <c r="G84" s="18"/>
      <c r="H84" s="18"/>
      <c r="I84" s="18"/>
      <c r="J84" s="18"/>
      <c r="K84" s="19"/>
      <c r="L84" s="39"/>
      <c r="M84" s="39"/>
      <c r="N84" s="39"/>
      <c r="O84"/>
      <c r="P84" s="39"/>
      <c r="Q84" s="39"/>
      <c r="R84" s="39"/>
      <c r="S84" s="39"/>
      <c r="T84" s="44"/>
    </row>
    <row r="85" spans="1:20" s="40" customFormat="1" ht="13.5">
      <c r="A85" s="15"/>
      <c r="B85" s="16" t="s">
        <v>11</v>
      </c>
      <c r="C85" s="17">
        <f>+'[17]ISP'!$C$56/100</f>
        <v>3.1031180050000007</v>
      </c>
      <c r="D85" s="17">
        <f>+'[17]ISP'!$D$56/100</f>
        <v>22.632719474</v>
      </c>
      <c r="E85" s="17">
        <v>58.41606779200001</v>
      </c>
      <c r="F85" s="18">
        <f>+'[17]ISP'!$E$56</f>
        <v>624</v>
      </c>
      <c r="G85" s="18">
        <f>+'[17]ISP'!$F$56</f>
        <v>3435</v>
      </c>
      <c r="H85" s="18">
        <v>3766</v>
      </c>
      <c r="I85" s="18"/>
      <c r="J85" s="18"/>
      <c r="K85" s="19"/>
      <c r="L85" s="39"/>
      <c r="M85" s="39"/>
      <c r="N85" s="39"/>
      <c r="O85" s="39"/>
      <c r="P85" s="39"/>
      <c r="Q85" s="39"/>
      <c r="R85" s="39"/>
      <c r="S85" s="39"/>
      <c r="T85" s="44"/>
    </row>
    <row r="86" spans="1:20" s="40" customFormat="1" ht="13.5">
      <c r="A86" s="15"/>
      <c r="B86" s="16" t="s">
        <v>12</v>
      </c>
      <c r="C86" s="17">
        <f>+'[17]INSP'!$C$56/100</f>
        <v>14.585455766</v>
      </c>
      <c r="D86" s="17">
        <f>+'[17]INSP'!$D$56/100</f>
        <v>104.432252454</v>
      </c>
      <c r="E86" s="17">
        <v>83.699454232</v>
      </c>
      <c r="F86" s="18">
        <f>+'[17]INSP'!$E$56</f>
        <v>7456</v>
      </c>
      <c r="G86" s="18">
        <f>+'[17]INSP'!$F$56</f>
        <v>48973</v>
      </c>
      <c r="H86" s="18">
        <v>33600</v>
      </c>
      <c r="I86" s="18"/>
      <c r="J86" s="18"/>
      <c r="K86" s="19"/>
      <c r="L86" s="39"/>
      <c r="M86" s="39"/>
      <c r="N86" s="39"/>
      <c r="O86" s="39"/>
      <c r="P86" s="39"/>
      <c r="Q86" s="39"/>
      <c r="R86" s="39"/>
      <c r="S86" s="39"/>
      <c r="T86" s="44"/>
    </row>
    <row r="87" spans="1:20" s="40" customFormat="1" ht="13.5">
      <c r="A87" s="15"/>
      <c r="B87" s="16" t="s">
        <v>13</v>
      </c>
      <c r="C87" s="17">
        <f>+'[17]GSP'!$C$76/100</f>
        <v>0</v>
      </c>
      <c r="D87" s="17">
        <f>+'[17]GSP'!$D$76/100</f>
        <v>0</v>
      </c>
      <c r="E87" s="17">
        <v>0</v>
      </c>
      <c r="F87" s="18">
        <f>+'[17]GSP'!$E$76</f>
        <v>0</v>
      </c>
      <c r="G87" s="18">
        <f>+'[17]GSP'!$F$76</f>
        <v>0</v>
      </c>
      <c r="H87" s="18">
        <v>0</v>
      </c>
      <c r="I87" s="18">
        <f>+'[17]GSP'!$G$76</f>
        <v>0</v>
      </c>
      <c r="J87" s="18">
        <f>+'[17]GSP'!$H$76</f>
        <v>0</v>
      </c>
      <c r="K87" s="19">
        <v>0</v>
      </c>
      <c r="L87" s="39"/>
      <c r="M87" s="39"/>
      <c r="N87" s="39"/>
      <c r="O87" s="39"/>
      <c r="P87" s="39"/>
      <c r="Q87" s="39"/>
      <c r="R87" s="39"/>
      <c r="S87" s="39"/>
      <c r="T87" s="44"/>
    </row>
    <row r="88" spans="1:20" s="40" customFormat="1" ht="13.5">
      <c r="A88" s="15"/>
      <c r="B88" s="16" t="s">
        <v>14</v>
      </c>
      <c r="C88" s="17">
        <f>+'[17]GNSP'!$C$76/100</f>
        <v>2.550545013477409</v>
      </c>
      <c r="D88" s="17">
        <f>+'[17]GNSP'!$D$76/100</f>
        <v>13.459129907341444</v>
      </c>
      <c r="E88" s="17">
        <v>9.06345642909005</v>
      </c>
      <c r="F88" s="18">
        <f>+'[17]GNSP'!$E$76</f>
        <v>2</v>
      </c>
      <c r="G88" s="18">
        <f>+'[17]GNSP'!$F$76</f>
        <v>5</v>
      </c>
      <c r="H88" s="18">
        <v>15</v>
      </c>
      <c r="I88" s="18">
        <f>+'[17]GNSP'!$G$76</f>
        <v>16214</v>
      </c>
      <c r="J88" s="18">
        <f>+'[17]GNSP'!$H$76</f>
        <v>103376</v>
      </c>
      <c r="K88" s="19">
        <v>262955</v>
      </c>
      <c r="L88" s="39"/>
      <c r="M88" s="39"/>
      <c r="N88" s="39"/>
      <c r="O88" s="39"/>
      <c r="P88" s="39"/>
      <c r="Q88" s="39"/>
      <c r="R88" s="39"/>
      <c r="S88" s="39"/>
      <c r="T88" s="44"/>
    </row>
    <row r="89" spans="1:20" s="40" customFormat="1" ht="13.5">
      <c r="A89" s="15">
        <v>18</v>
      </c>
      <c r="B89" s="20" t="s">
        <v>31</v>
      </c>
      <c r="C89" s="21"/>
      <c r="D89" s="21"/>
      <c r="E89" s="21"/>
      <c r="F89" s="18"/>
      <c r="G89" s="18"/>
      <c r="H89" s="18"/>
      <c r="I89" s="18"/>
      <c r="J89" s="18"/>
      <c r="K89" s="19"/>
      <c r="L89" s="39"/>
      <c r="M89" s="39"/>
      <c r="N89" s="39"/>
      <c r="O89"/>
      <c r="P89" s="39"/>
      <c r="Q89" s="39"/>
      <c r="R89" s="39"/>
      <c r="S89" s="39"/>
      <c r="T89" s="44"/>
    </row>
    <row r="90" spans="1:11" ht="13.5">
      <c r="A90" s="15"/>
      <c r="B90" s="16" t="s">
        <v>11</v>
      </c>
      <c r="C90" s="17">
        <f>+'[18]ISP'!$C$56/100</f>
        <v>0</v>
      </c>
      <c r="D90" s="17">
        <f>+'[18]ISP'!$D$56/100</f>
        <v>0.015678754</v>
      </c>
      <c r="E90" s="45">
        <v>0.063317</v>
      </c>
      <c r="F90" s="18">
        <f>+'[18]ISP'!$E$56</f>
        <v>0</v>
      </c>
      <c r="G90" s="18">
        <f>+'[18]ISP'!$F$56</f>
        <v>1</v>
      </c>
      <c r="H90" s="46">
        <v>1</v>
      </c>
      <c r="I90" s="18"/>
      <c r="J90" s="18"/>
      <c r="K90" s="47"/>
    </row>
    <row r="91" spans="1:11" ht="13.5">
      <c r="A91" s="15"/>
      <c r="B91" s="16" t="s">
        <v>12</v>
      </c>
      <c r="C91" s="17">
        <f>+'[18]INSP'!$C$56/100</f>
        <v>20.211964637999994</v>
      </c>
      <c r="D91" s="17">
        <f>+'[18]INSP'!$D$56/100</f>
        <v>215.94528693099997</v>
      </c>
      <c r="E91" s="17">
        <v>264.05768244300015</v>
      </c>
      <c r="F91" s="18">
        <f>+'[18]INSP'!$E$56</f>
        <v>4417</v>
      </c>
      <c r="G91" s="18">
        <f>+'[18]INSP'!$F$56</f>
        <v>37411</v>
      </c>
      <c r="H91" s="18">
        <v>37227</v>
      </c>
      <c r="I91" s="18"/>
      <c r="J91" s="18"/>
      <c r="K91" s="19"/>
    </row>
    <row r="92" spans="1:11" ht="13.5">
      <c r="A92" s="15"/>
      <c r="B92" s="16" t="s">
        <v>13</v>
      </c>
      <c r="C92" s="17">
        <f>+'[18]GSP'!$C$76/100</f>
        <v>0.5834165610000001</v>
      </c>
      <c r="D92" s="17">
        <f>+'[18]GSP'!$D$76/100</f>
        <v>3.794347371</v>
      </c>
      <c r="E92" s="36">
        <v>2.385160127</v>
      </c>
      <c r="F92" s="18">
        <f>+'[18]GSP'!$E$76</f>
        <v>0</v>
      </c>
      <c r="G92" s="18">
        <f>+'[18]GSP'!$F$76</f>
        <v>0</v>
      </c>
      <c r="H92" s="37">
        <v>1</v>
      </c>
      <c r="I92" s="18">
        <f>+'[18]GSP'!$G$76</f>
        <v>147</v>
      </c>
      <c r="J92" s="18">
        <f>+'[18]GSP'!$H$76</f>
        <v>1171</v>
      </c>
      <c r="K92" s="38">
        <v>729</v>
      </c>
    </row>
    <row r="93" spans="1:22" s="40" customFormat="1" ht="13.5">
      <c r="A93" s="15"/>
      <c r="B93" s="16" t="s">
        <v>14</v>
      </c>
      <c r="C93" s="17">
        <f>+'[18]GNSP'!$C$76/100</f>
        <v>2.2831788840000002</v>
      </c>
      <c r="D93" s="17">
        <f>+'[18]GNSP'!$D$76/100</f>
        <v>96.339948703</v>
      </c>
      <c r="E93" s="17">
        <v>128.075437867</v>
      </c>
      <c r="F93" s="18">
        <f>+'[18]GNSP'!$E$76</f>
        <v>7</v>
      </c>
      <c r="G93" s="18">
        <f>+'[18]GNSP'!$F$76</f>
        <v>30</v>
      </c>
      <c r="H93" s="18">
        <v>8</v>
      </c>
      <c r="I93" s="18">
        <f>+'[18]GNSP'!$G$76</f>
        <v>9792</v>
      </c>
      <c r="J93" s="18">
        <f>+'[18]GNSP'!$H$76</f>
        <v>104645</v>
      </c>
      <c r="K93" s="19">
        <v>66879</v>
      </c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44"/>
    </row>
    <row r="94" spans="1:21" ht="13.5">
      <c r="A94" s="15">
        <v>19</v>
      </c>
      <c r="B94" s="20" t="s">
        <v>32</v>
      </c>
      <c r="C94" s="21"/>
      <c r="D94" s="21"/>
      <c r="E94" s="11"/>
      <c r="F94" s="18"/>
      <c r="G94" s="18"/>
      <c r="H94" s="48"/>
      <c r="I94" s="18"/>
      <c r="J94" s="18"/>
      <c r="K94" s="49"/>
      <c r="L94" s="39"/>
      <c r="M94" s="39"/>
      <c r="N94" s="39"/>
      <c r="P94" s="39"/>
      <c r="Q94" s="39"/>
      <c r="R94" s="39"/>
      <c r="S94" s="39"/>
      <c r="T94" s="39"/>
      <c r="U94" s="39"/>
    </row>
    <row r="95" spans="1:21" ht="13.5">
      <c r="A95" s="15"/>
      <c r="B95" s="16" t="s">
        <v>11</v>
      </c>
      <c r="C95" s="17">
        <f>+'[19]ISP'!$C$56/100</f>
        <v>0.25378023800000044</v>
      </c>
      <c r="D95" s="17">
        <f>+'[19]ISP'!$D$56/100</f>
        <v>2.246062786</v>
      </c>
      <c r="E95" s="17">
        <v>11.52211655</v>
      </c>
      <c r="F95" s="18">
        <f>+'[19]ISP'!$E$56</f>
        <v>11</v>
      </c>
      <c r="G95" s="18">
        <f>+'[19]ISP'!$F$56</f>
        <v>141</v>
      </c>
      <c r="H95" s="18">
        <v>660</v>
      </c>
      <c r="I95" s="18"/>
      <c r="J95" s="18"/>
      <c r="K95" s="1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3.5">
      <c r="A96" s="15"/>
      <c r="B96" s="16" t="s">
        <v>12</v>
      </c>
      <c r="C96" s="17">
        <f>+'[19]INSP'!$C$56/100</f>
        <v>6.9967920410000035</v>
      </c>
      <c r="D96" s="17">
        <f>+'[19]INSP'!$D$56/100</f>
        <v>64.119019631</v>
      </c>
      <c r="E96" s="17">
        <v>86.567494991</v>
      </c>
      <c r="F96" s="18">
        <f>+'[19]INSP'!$E$56</f>
        <v>4209</v>
      </c>
      <c r="G96" s="18">
        <f>+'[19]INSP'!$F$56</f>
        <v>31804</v>
      </c>
      <c r="H96" s="18">
        <v>32865</v>
      </c>
      <c r="I96" s="18"/>
      <c r="J96" s="18"/>
      <c r="K96" s="1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3.5">
      <c r="A97" s="15"/>
      <c r="B97" s="16" t="s">
        <v>13</v>
      </c>
      <c r="C97" s="17">
        <f>+'[19]GSP'!$C$76/100</f>
        <v>0.002680497000000009</v>
      </c>
      <c r="D97" s="17">
        <f>+'[19]GSP'!$D$76/100</f>
        <v>0.075570206</v>
      </c>
      <c r="E97" s="17">
        <v>0.363564323</v>
      </c>
      <c r="F97" s="18">
        <f>+'[19]GSP'!$E$76</f>
        <v>0</v>
      </c>
      <c r="G97" s="18">
        <f>+'[19]GSP'!$F$76</f>
        <v>0</v>
      </c>
      <c r="H97" s="18">
        <v>0</v>
      </c>
      <c r="I97" s="18">
        <f>+'[19]GSP'!$G$76</f>
        <v>5</v>
      </c>
      <c r="J97" s="18">
        <f>+'[19]GSP'!$H$76</f>
        <v>107</v>
      </c>
      <c r="K97" s="19">
        <v>680</v>
      </c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3.5">
      <c r="A98" s="15"/>
      <c r="B98" s="16" t="s">
        <v>14</v>
      </c>
      <c r="C98" s="17">
        <f>+'[19]GNSP'!$C$76/100</f>
        <v>0</v>
      </c>
      <c r="D98" s="17">
        <f>+'[19]GNSP'!$D$76/100</f>
        <v>6.032526689</v>
      </c>
      <c r="E98" s="36">
        <v>0</v>
      </c>
      <c r="F98" s="18">
        <f>+'[19]GNSP'!$E$76</f>
        <v>0</v>
      </c>
      <c r="G98" s="18">
        <f>+'[19]GNSP'!$F$76</f>
        <v>0</v>
      </c>
      <c r="H98" s="37">
        <v>0</v>
      </c>
      <c r="I98" s="18">
        <f>+'[19]GNSP'!$G$76</f>
        <v>0</v>
      </c>
      <c r="J98" s="18">
        <f>+'[19]GNSP'!$H$76</f>
        <v>591</v>
      </c>
      <c r="K98" s="38">
        <v>0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2" s="40" customFormat="1" ht="13.5">
      <c r="A99" s="15">
        <v>20</v>
      </c>
      <c r="B99" s="50" t="s">
        <v>33</v>
      </c>
      <c r="C99" s="17"/>
      <c r="D99" s="17"/>
      <c r="E99" s="17"/>
      <c r="F99" s="18"/>
      <c r="G99" s="18"/>
      <c r="H99" s="18"/>
      <c r="I99" s="18"/>
      <c r="J99" s="18"/>
      <c r="K99" s="19"/>
      <c r="L99" s="39"/>
      <c r="M99" s="39"/>
      <c r="N99" s="39"/>
      <c r="O99"/>
      <c r="P99" s="39"/>
      <c r="Q99" s="39"/>
      <c r="R99" s="39"/>
      <c r="S99" s="39"/>
      <c r="T99" s="39"/>
      <c r="U99" s="39"/>
      <c r="V99" s="44"/>
    </row>
    <row r="100" spans="1:22" s="40" customFormat="1" ht="13.5">
      <c r="A100" s="15"/>
      <c r="B100" s="16" t="s">
        <v>11</v>
      </c>
      <c r="C100" s="17">
        <f>+'[20]ISP'!$C$56/100</f>
        <v>0.14728</v>
      </c>
      <c r="D100" s="17">
        <f>+'[20]ISP'!$D$56/100</f>
        <v>1.0221642</v>
      </c>
      <c r="E100" s="17">
        <v>7.057838099999999</v>
      </c>
      <c r="F100" s="18">
        <f>+'[20]ISP'!$E$56</f>
        <v>17</v>
      </c>
      <c r="G100" s="18">
        <f>+'[20]ISP'!$F$56</f>
        <v>135</v>
      </c>
      <c r="H100" s="18">
        <v>806</v>
      </c>
      <c r="I100" s="18"/>
      <c r="J100" s="18"/>
      <c r="K100" s="1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44"/>
    </row>
    <row r="101" spans="1:22" s="40" customFormat="1" ht="13.5">
      <c r="A101" s="15"/>
      <c r="B101" s="16" t="s">
        <v>12</v>
      </c>
      <c r="C101" s="17">
        <f>+'[20]INSP'!$C$56/100</f>
        <v>8.518412099999999</v>
      </c>
      <c r="D101" s="17">
        <f>+'[20]INSP'!$D$56/100</f>
        <v>66.9476485</v>
      </c>
      <c r="E101" s="17">
        <v>39.5535672</v>
      </c>
      <c r="F101" s="18">
        <f>+'[20]INSP'!$E$56</f>
        <v>5337</v>
      </c>
      <c r="G101" s="18">
        <f>+'[20]INSP'!$F$56</f>
        <v>45889</v>
      </c>
      <c r="H101" s="18">
        <v>28726</v>
      </c>
      <c r="I101" s="18"/>
      <c r="J101" s="18"/>
      <c r="K101" s="1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44"/>
    </row>
    <row r="102" spans="1:22" s="40" customFormat="1" ht="13.5">
      <c r="A102" s="15"/>
      <c r="B102" s="16" t="s">
        <v>13</v>
      </c>
      <c r="C102" s="17">
        <f>+'[20]GSP'!$C$76/100</f>
        <v>0</v>
      </c>
      <c r="D102" s="17">
        <f>+'[20]GSP'!$D$76/100</f>
        <v>0</v>
      </c>
      <c r="E102" s="17">
        <v>0</v>
      </c>
      <c r="F102" s="18">
        <f>+'[20]GSP'!$E$76</f>
        <v>0</v>
      </c>
      <c r="G102" s="18">
        <f>+'[20]GSP'!$F$76</f>
        <v>0</v>
      </c>
      <c r="H102" s="18">
        <v>0</v>
      </c>
      <c r="I102" s="18">
        <f>+'[20]GSP'!$G$76</f>
        <v>0</v>
      </c>
      <c r="J102" s="18">
        <f>+'[20]GSP'!$H$76</f>
        <v>0</v>
      </c>
      <c r="K102" s="19">
        <v>0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44"/>
    </row>
    <row r="103" spans="1:11" ht="13.5">
      <c r="A103" s="15"/>
      <c r="B103" s="16" t="s">
        <v>14</v>
      </c>
      <c r="C103" s="17">
        <f>+'[20]GNSP'!$C$76/100</f>
        <v>0</v>
      </c>
      <c r="D103" s="17">
        <f>+'[20]GNSP'!$D$76/100</f>
        <v>0</v>
      </c>
      <c r="E103" s="51">
        <v>0</v>
      </c>
      <c r="F103" s="18">
        <f>+'[20]GNSP'!$E$76</f>
        <v>0</v>
      </c>
      <c r="G103" s="18">
        <f>+'[20]GNSP'!$F$76</f>
        <v>0</v>
      </c>
      <c r="H103" s="48">
        <v>0</v>
      </c>
      <c r="I103" s="18">
        <f>+'[20]GNSP'!$G$76</f>
        <v>0</v>
      </c>
      <c r="J103" s="18">
        <f>+'[20]GNSP'!$H$76</f>
        <v>0</v>
      </c>
      <c r="K103" s="49">
        <v>0</v>
      </c>
    </row>
    <row r="104" spans="1:22" s="40" customFormat="1" ht="13.5">
      <c r="A104" s="15">
        <v>21</v>
      </c>
      <c r="B104" s="50" t="s">
        <v>34</v>
      </c>
      <c r="C104" s="17"/>
      <c r="D104" s="17"/>
      <c r="E104" s="17"/>
      <c r="F104" s="18"/>
      <c r="G104" s="18"/>
      <c r="H104" s="18"/>
      <c r="I104" s="18"/>
      <c r="J104" s="18"/>
      <c r="K104" s="1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44"/>
    </row>
    <row r="105" spans="1:22" s="40" customFormat="1" ht="13.5">
      <c r="A105" s="15"/>
      <c r="B105" s="16" t="s">
        <v>11</v>
      </c>
      <c r="C105" s="17">
        <f>+'[21]ISP'!$C$56/100</f>
        <v>11.2792836</v>
      </c>
      <c r="D105" s="17">
        <f>+'[21]ISP'!$D$56/100</f>
        <v>93.22591479999997</v>
      </c>
      <c r="E105" s="17">
        <v>153.4070034</v>
      </c>
      <c r="F105" s="18">
        <f>+'[21]ISP'!$E$56</f>
        <v>838</v>
      </c>
      <c r="G105" s="18">
        <f>+'[21]ISP'!$F$56</f>
        <v>6641</v>
      </c>
      <c r="H105" s="18">
        <v>10676</v>
      </c>
      <c r="I105" s="18"/>
      <c r="J105" s="18"/>
      <c r="K105" s="1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44"/>
    </row>
    <row r="106" spans="1:22" s="40" customFormat="1" ht="13.5">
      <c r="A106" s="15"/>
      <c r="B106" s="16" t="s">
        <v>12</v>
      </c>
      <c r="C106" s="17">
        <f>+'[21]INSP'!$C$56/100</f>
        <v>18.091242341</v>
      </c>
      <c r="D106" s="17">
        <f>+'[21]INSP'!$D$56/100</f>
        <v>125.29864089800002</v>
      </c>
      <c r="E106" s="17">
        <v>112.290393532</v>
      </c>
      <c r="F106" s="18">
        <f>+'[21]INSP'!$E$56</f>
        <v>9730</v>
      </c>
      <c r="G106" s="18">
        <f>+'[21]INSP'!$F$56</f>
        <v>73175</v>
      </c>
      <c r="H106" s="18">
        <v>58640</v>
      </c>
      <c r="I106" s="18"/>
      <c r="J106" s="18"/>
      <c r="K106" s="1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44"/>
    </row>
    <row r="107" spans="1:22" s="40" customFormat="1" ht="13.5">
      <c r="A107" s="15"/>
      <c r="B107" s="16" t="s">
        <v>13</v>
      </c>
      <c r="C107" s="17">
        <f>+'[21]GSP'!$C$76/100</f>
        <v>2.553385805600001</v>
      </c>
      <c r="D107" s="17">
        <f>+'[21]GSP'!$D$76/100</f>
        <v>26.47514169344</v>
      </c>
      <c r="E107" s="17">
        <v>32.15768603457873</v>
      </c>
      <c r="F107" s="18">
        <f>+'[21]GSP'!$E$76</f>
        <v>0</v>
      </c>
      <c r="G107" s="18">
        <f>+'[21]GSP'!$F$76</f>
        <v>2</v>
      </c>
      <c r="H107" s="18">
        <v>0</v>
      </c>
      <c r="I107" s="18">
        <f>+'[21]GSP'!$G$76</f>
        <v>1902</v>
      </c>
      <c r="J107" s="18">
        <f>+'[21]GSP'!$H$76</f>
        <v>14576</v>
      </c>
      <c r="K107" s="19">
        <v>12884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44"/>
    </row>
    <row r="108" spans="1:11" ht="13.5">
      <c r="A108" s="15"/>
      <c r="B108" s="16" t="s">
        <v>14</v>
      </c>
      <c r="C108" s="17">
        <f>+'[21]GNSP'!$C$76/100</f>
        <v>1.3059454984199985</v>
      </c>
      <c r="D108" s="17">
        <f>+'[21]GNSP'!$D$76/100</f>
        <v>5.456427909279999</v>
      </c>
      <c r="E108" s="51">
        <v>9.084610921317363</v>
      </c>
      <c r="F108" s="18">
        <f>+'[21]GNSP'!$E$76</f>
        <v>4</v>
      </c>
      <c r="G108" s="18">
        <f>+'[21]GNSP'!$F$76</f>
        <v>21</v>
      </c>
      <c r="H108" s="48">
        <v>19</v>
      </c>
      <c r="I108" s="18">
        <f>+'[21]GNSP'!$G$76</f>
        <v>63688</v>
      </c>
      <c r="J108" s="18">
        <f>+'[21]GNSP'!$H$76</f>
        <v>153291</v>
      </c>
      <c r="K108" s="49">
        <v>76082</v>
      </c>
    </row>
    <row r="109" spans="1:22" s="40" customFormat="1" ht="13.5">
      <c r="A109" s="15">
        <v>22</v>
      </c>
      <c r="B109" s="50" t="s">
        <v>35</v>
      </c>
      <c r="C109" s="17"/>
      <c r="D109" s="17"/>
      <c r="E109" s="17"/>
      <c r="F109" s="18"/>
      <c r="G109" s="18"/>
      <c r="H109" s="18"/>
      <c r="I109" s="18"/>
      <c r="J109" s="18"/>
      <c r="K109" s="1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44"/>
    </row>
    <row r="110" spans="1:22" s="40" customFormat="1" ht="13.5">
      <c r="A110" s="15"/>
      <c r="B110" s="16" t="s">
        <v>11</v>
      </c>
      <c r="C110" s="17">
        <f>+'[22]ISP'!$C$56/100</f>
        <v>3.7090021000000037</v>
      </c>
      <c r="D110" s="17">
        <f>+'[22]ISP'!$D$56/100</f>
        <v>26.614340499999997</v>
      </c>
      <c r="E110" s="17">
        <v>144.1550339</v>
      </c>
      <c r="F110" s="18">
        <f>+'[22]ISP'!$E$56</f>
        <v>247</v>
      </c>
      <c r="G110" s="18">
        <f>+'[22]ISP'!$F$56</f>
        <v>2251</v>
      </c>
      <c r="H110" s="18">
        <v>11607</v>
      </c>
      <c r="I110" s="18"/>
      <c r="J110" s="18"/>
      <c r="K110" s="1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4"/>
    </row>
    <row r="111" spans="1:22" s="40" customFormat="1" ht="13.5">
      <c r="A111" s="15"/>
      <c r="B111" s="16" t="s">
        <v>12</v>
      </c>
      <c r="C111" s="17">
        <f>+'[22]INSP'!$C$56/100</f>
        <v>15.407575284000002</v>
      </c>
      <c r="D111" s="17">
        <f>+'[22]INSP'!$D$56/100</f>
        <v>87.88596135500002</v>
      </c>
      <c r="E111" s="17">
        <v>55.71189428100001</v>
      </c>
      <c r="F111" s="18">
        <f>+'[22]INSP'!$E$56</f>
        <v>8518</v>
      </c>
      <c r="G111" s="18">
        <f>+'[22]INSP'!$F$56</f>
        <v>50726</v>
      </c>
      <c r="H111" s="18">
        <v>27297</v>
      </c>
      <c r="I111" s="18"/>
      <c r="J111" s="18"/>
      <c r="K111" s="1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44"/>
    </row>
    <row r="112" spans="1:22" s="40" customFormat="1" ht="13.5">
      <c r="A112" s="15"/>
      <c r="B112" s="16" t="s">
        <v>13</v>
      </c>
      <c r="C112" s="17">
        <f>+'[22]GSP'!$C$76/100</f>
        <v>10.870827867000003</v>
      </c>
      <c r="D112" s="17">
        <f>+'[22]GSP'!$D$76/100</f>
        <v>107.91870808200001</v>
      </c>
      <c r="E112" s="17">
        <v>15.259542409</v>
      </c>
      <c r="F112" s="18">
        <f>+'[22]GSP'!$E$76</f>
        <v>3</v>
      </c>
      <c r="G112" s="18">
        <f>+'[22]GSP'!$F$76</f>
        <v>25</v>
      </c>
      <c r="H112" s="18">
        <v>2</v>
      </c>
      <c r="I112" s="18">
        <f>+'[22]GSP'!$G$76</f>
        <v>4066</v>
      </c>
      <c r="J112" s="18">
        <f>+'[22]GSP'!$H$76</f>
        <v>33359</v>
      </c>
      <c r="K112" s="19">
        <v>13194</v>
      </c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4"/>
    </row>
    <row r="113" spans="1:11" ht="13.5">
      <c r="A113" s="15"/>
      <c r="B113" s="16" t="s">
        <v>14</v>
      </c>
      <c r="C113" s="17">
        <f>+'[22]GNSP'!$C$76/100</f>
        <v>0.7239426539999999</v>
      </c>
      <c r="D113" s="17">
        <f>+'[22]GNSP'!$D$76/100</f>
        <v>8.319406156</v>
      </c>
      <c r="E113" s="51">
        <v>85.297705489</v>
      </c>
      <c r="F113" s="18">
        <f>+'[22]GNSP'!$E$76</f>
        <v>5</v>
      </c>
      <c r="G113" s="18">
        <f>+'[22]GNSP'!$F$76</f>
        <v>35</v>
      </c>
      <c r="H113" s="48">
        <v>31</v>
      </c>
      <c r="I113" s="18">
        <f>+'[22]GNSP'!$G$76</f>
        <v>82870</v>
      </c>
      <c r="J113" s="18">
        <f>+'[22]GNSP'!$H$76</f>
        <v>389688</v>
      </c>
      <c r="K113" s="49">
        <v>225454</v>
      </c>
    </row>
    <row r="114" spans="1:22" s="40" customFormat="1" ht="13.5">
      <c r="A114" s="15">
        <v>23</v>
      </c>
      <c r="B114" s="50" t="s">
        <v>36</v>
      </c>
      <c r="C114" s="17"/>
      <c r="D114" s="17"/>
      <c r="E114" s="41"/>
      <c r="F114" s="18"/>
      <c r="G114" s="18"/>
      <c r="H114" s="42"/>
      <c r="I114" s="18"/>
      <c r="J114" s="18"/>
      <c r="K114" s="43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44"/>
    </row>
    <row r="115" spans="1:22" s="40" customFormat="1" ht="13.5">
      <c r="A115" s="15"/>
      <c r="B115" s="16" t="s">
        <v>11</v>
      </c>
      <c r="C115" s="17">
        <f>+'[23]ISP'!$C$56/100</f>
        <v>0.134342979</v>
      </c>
      <c r="D115" s="17">
        <f>+'[23]ISP'!$D$56/100</f>
        <v>0.21907373299999996</v>
      </c>
      <c r="E115" s="41">
        <v>0.0906695</v>
      </c>
      <c r="F115" s="18">
        <f>+'[23]ISP'!$E$56</f>
        <v>7</v>
      </c>
      <c r="G115" s="18">
        <f>+'[23]ISP'!$F$56</f>
        <v>13</v>
      </c>
      <c r="H115" s="42">
        <v>2</v>
      </c>
      <c r="I115" s="18"/>
      <c r="J115" s="18"/>
      <c r="K115" s="43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44"/>
    </row>
    <row r="116" spans="1:22" s="40" customFormat="1" ht="13.5">
      <c r="A116" s="15"/>
      <c r="B116" s="16" t="s">
        <v>12</v>
      </c>
      <c r="C116" s="17">
        <f>+'[23]INSP'!$C$56/100</f>
        <v>2.923855668999999</v>
      </c>
      <c r="D116" s="17">
        <f>+'[23]INSP'!$D$56/100</f>
        <v>11.363800916000008</v>
      </c>
      <c r="E116" s="41">
        <v>1.1579988909999999</v>
      </c>
      <c r="F116" s="18">
        <f>+'[23]INSP'!$E$56</f>
        <v>1394</v>
      </c>
      <c r="G116" s="18">
        <f>+'[23]INSP'!$F$56</f>
        <v>6744</v>
      </c>
      <c r="H116" s="42">
        <v>748</v>
      </c>
      <c r="I116" s="18"/>
      <c r="J116" s="18"/>
      <c r="K116" s="43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44"/>
    </row>
    <row r="117" spans="1:22" s="40" customFormat="1" ht="13.5">
      <c r="A117" s="15"/>
      <c r="B117" s="16" t="s">
        <v>13</v>
      </c>
      <c r="C117" s="17">
        <f>+'[23]GSP'!$C$76/100</f>
        <v>0.06439803599999999</v>
      </c>
      <c r="D117" s="17">
        <f>+'[23]GSP'!$D$76/100</f>
        <v>0.351852466</v>
      </c>
      <c r="E117" s="41">
        <v>0.078468698</v>
      </c>
      <c r="F117" s="18">
        <f>+'[23]GSP'!$E$76</f>
        <v>2</v>
      </c>
      <c r="G117" s="18">
        <f>+'[23]GSP'!$F$76</f>
        <v>4</v>
      </c>
      <c r="H117" s="42">
        <v>1</v>
      </c>
      <c r="I117" s="18">
        <f>+'[23]GSP'!$G$76</f>
        <v>12</v>
      </c>
      <c r="J117" s="18">
        <f>+'[23]GSP'!$H$76</f>
        <v>47</v>
      </c>
      <c r="K117" s="52">
        <v>7</v>
      </c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44"/>
    </row>
    <row r="118" spans="1:11" ht="13.5">
      <c r="A118" s="15"/>
      <c r="B118" s="16" t="s">
        <v>14</v>
      </c>
      <c r="C118" s="17">
        <f>+'[23]GNSP'!$C$76/100</f>
        <v>0.8262837000000001</v>
      </c>
      <c r="D118" s="17">
        <f>+'[23]GNSP'!$D$76/100</f>
        <v>1.8452268139999994</v>
      </c>
      <c r="E118" s="41">
        <v>0</v>
      </c>
      <c r="F118" s="18">
        <f>+'[23]GNSP'!$E$76</f>
        <v>2</v>
      </c>
      <c r="G118" s="18">
        <f>+'[23]GNSP'!$F$76</f>
        <v>37</v>
      </c>
      <c r="H118" s="42">
        <v>0</v>
      </c>
      <c r="I118" s="18">
        <f>+'[23]GNSP'!$G$76</f>
        <v>3538</v>
      </c>
      <c r="J118" s="18">
        <f>+'[23]GNSP'!$H$76</f>
        <v>17316</v>
      </c>
      <c r="K118" s="53">
        <v>0</v>
      </c>
    </row>
    <row r="119" spans="1:11" s="59" customFormat="1" ht="13.5">
      <c r="A119" s="54"/>
      <c r="B119" s="55" t="s">
        <v>37</v>
      </c>
      <c r="C119" s="56"/>
      <c r="D119" s="56"/>
      <c r="E119" s="56"/>
      <c r="F119" s="57"/>
      <c r="G119" s="57"/>
      <c r="H119" s="57"/>
      <c r="I119" s="57"/>
      <c r="J119" s="57"/>
      <c r="K119" s="58"/>
    </row>
    <row r="120" spans="1:11" s="59" customFormat="1" ht="12.75">
      <c r="A120" s="60"/>
      <c r="B120" s="55" t="s">
        <v>11</v>
      </c>
      <c r="C120" s="56">
        <f aca="true" t="shared" si="0" ref="C120:G123">+C5+C10+C15+C20+C25+C30+C35+C40+C45+C50+C55+C60+C65+C70+C75+C80+C85+C90+C95+C100+C105+C110+C115</f>
        <v>168.9164570290001</v>
      </c>
      <c r="D120" s="56">
        <f t="shared" si="0"/>
        <v>1131.1337932273548</v>
      </c>
      <c r="E120" s="56">
        <v>2372.064269092455</v>
      </c>
      <c r="F120" s="57">
        <f t="shared" si="0"/>
        <v>35749</v>
      </c>
      <c r="G120" s="57">
        <f t="shared" si="0"/>
        <v>166691</v>
      </c>
      <c r="H120" s="57">
        <v>199765</v>
      </c>
      <c r="I120" s="56"/>
      <c r="J120" s="56"/>
      <c r="K120" s="61"/>
    </row>
    <row r="121" spans="1:11" s="59" customFormat="1" ht="12.75">
      <c r="A121" s="60"/>
      <c r="B121" s="55" t="s">
        <v>12</v>
      </c>
      <c r="C121" s="56">
        <f t="shared" si="0"/>
        <v>1242.1581117440198</v>
      </c>
      <c r="D121" s="56">
        <f t="shared" si="0"/>
        <v>7843.817603077186</v>
      </c>
      <c r="E121" s="56">
        <v>7745.635387447842</v>
      </c>
      <c r="F121" s="57">
        <f t="shared" si="0"/>
        <v>477291</v>
      </c>
      <c r="G121" s="57">
        <f t="shared" si="0"/>
        <v>3367129</v>
      </c>
      <c r="H121" s="57">
        <v>3946198</v>
      </c>
      <c r="I121" s="56"/>
      <c r="J121" s="56"/>
      <c r="K121" s="61"/>
    </row>
    <row r="122" spans="1:11" s="59" customFormat="1" ht="12.75">
      <c r="A122" s="60"/>
      <c r="B122" s="55" t="s">
        <v>13</v>
      </c>
      <c r="C122" s="56">
        <f t="shared" si="0"/>
        <v>469.98783017088647</v>
      </c>
      <c r="D122" s="56">
        <f t="shared" si="0"/>
        <v>2740.731696741965</v>
      </c>
      <c r="E122" s="56">
        <v>2330.9503204926523</v>
      </c>
      <c r="F122" s="57">
        <f t="shared" si="0"/>
        <v>123</v>
      </c>
      <c r="G122" s="57">
        <f t="shared" si="0"/>
        <v>760</v>
      </c>
      <c r="H122" s="57">
        <v>589</v>
      </c>
      <c r="I122" s="57">
        <f>+I7+I12+I17+I22+I27+I32+I37+I42+I47+I52+I57+I62+I67+I72+I77+I82+I87+I92+I97+I102+I107+I112+I117</f>
        <v>1875501</v>
      </c>
      <c r="J122" s="57">
        <f>+J7+J12+J17+J22+J27+J32+J37+J42+J47+J52+J57+J62+J67+J72+J77+J82+J87+J92+J97+J102+J107+J112+J117</f>
        <v>8615814</v>
      </c>
      <c r="K122" s="58">
        <v>3483869</v>
      </c>
    </row>
    <row r="123" spans="1:11" s="59" customFormat="1" ht="12.75">
      <c r="A123" s="60"/>
      <c r="B123" s="55" t="s">
        <v>14</v>
      </c>
      <c r="C123" s="56">
        <f t="shared" si="0"/>
        <v>241.90021886646127</v>
      </c>
      <c r="D123" s="56">
        <f t="shared" si="0"/>
        <v>2028.5698934949978</v>
      </c>
      <c r="E123" s="56">
        <v>2030.1808106360395</v>
      </c>
      <c r="F123" s="57">
        <f t="shared" si="0"/>
        <v>316</v>
      </c>
      <c r="G123" s="57">
        <f t="shared" si="0"/>
        <v>2300</v>
      </c>
      <c r="H123" s="57">
        <v>2441</v>
      </c>
      <c r="I123" s="57">
        <f>+I8+I13+I18+I23+I28+I33+I38+I43+I48+I53+I58+I63+I68+I73+I78+I83+I88+I93+I98+I103+I108+I113+I118</f>
        <v>916088</v>
      </c>
      <c r="J123" s="57">
        <f>+J8+J13+J18+J23+J28+J33+J38+J43+J48+J53+J58+J63+J68+J73+J78+J83+J88+J93+J98+J103+J108+J113+J118</f>
        <v>8413637</v>
      </c>
      <c r="K123" s="58">
        <v>11950655</v>
      </c>
    </row>
    <row r="124" spans="1:11" s="59" customFormat="1" ht="13.5">
      <c r="A124" s="62">
        <v>24</v>
      </c>
      <c r="B124" s="55" t="s">
        <v>38</v>
      </c>
      <c r="C124" s="21"/>
      <c r="D124" s="21"/>
      <c r="E124" s="56"/>
      <c r="F124" s="57"/>
      <c r="G124" s="57"/>
      <c r="H124" s="57"/>
      <c r="I124" s="57"/>
      <c r="J124" s="57"/>
      <c r="K124" s="58"/>
    </row>
    <row r="125" spans="1:11" s="59" customFormat="1" ht="13.5">
      <c r="A125" s="54"/>
      <c r="B125" s="63" t="s">
        <v>11</v>
      </c>
      <c r="C125" s="17">
        <f>'[24]ISP'!$C$56/100</f>
        <v>818.0778000000001</v>
      </c>
      <c r="D125" s="17">
        <f>'[24]ISP'!$D$56/100</f>
        <v>6811.8451000000005</v>
      </c>
      <c r="E125" s="17">
        <v>6252.895</v>
      </c>
      <c r="F125" s="42">
        <f>'[24]ISP'!$E$56</f>
        <v>114492</v>
      </c>
      <c r="G125" s="42">
        <f>'[24]ISP'!$F$56</f>
        <v>912940</v>
      </c>
      <c r="H125" s="42">
        <v>997729</v>
      </c>
      <c r="I125" s="42"/>
      <c r="J125" s="42"/>
      <c r="K125" s="64"/>
    </row>
    <row r="126" spans="1:11" s="59" customFormat="1" ht="13.5">
      <c r="A126" s="54"/>
      <c r="B126" s="63" t="s">
        <v>12</v>
      </c>
      <c r="C126" s="17">
        <f>'[24]INSP'!$C$56/100</f>
        <v>1772.3975</v>
      </c>
      <c r="D126" s="17">
        <f>'[24]INSP'!$D$56/100</f>
        <v>15104.154199999999</v>
      </c>
      <c r="E126" s="17">
        <v>11861.545200000002</v>
      </c>
      <c r="F126" s="42">
        <f>'[24]INSP'!$E$56</f>
        <v>2394818</v>
      </c>
      <c r="G126" s="42">
        <f>'[24]INSP'!$F$56</f>
        <v>14753817</v>
      </c>
      <c r="H126" s="42">
        <v>14435959</v>
      </c>
      <c r="I126" s="42"/>
      <c r="J126" s="42"/>
      <c r="K126" s="64"/>
    </row>
    <row r="127" spans="1:11" s="59" customFormat="1" ht="13.5">
      <c r="A127" s="54"/>
      <c r="B127" s="63" t="s">
        <v>13</v>
      </c>
      <c r="C127" s="17">
        <f>'[24]GSP'!$C$76/100</f>
        <v>2048.3314558429997</v>
      </c>
      <c r="D127" s="17">
        <f>'[24]GSP'!$D$76/100</f>
        <v>17299.2384127</v>
      </c>
      <c r="E127" s="17">
        <v>16485.885807111998</v>
      </c>
      <c r="F127" s="42">
        <f>'[24]GSP'!$E$76</f>
        <v>5</v>
      </c>
      <c r="G127" s="42">
        <f>'[24]GSP'!$F$76</f>
        <v>65</v>
      </c>
      <c r="H127" s="42">
        <v>10620</v>
      </c>
      <c r="I127" s="42">
        <f>'[24]GSP'!$G$76</f>
        <v>55925</v>
      </c>
      <c r="J127" s="42">
        <f>'[24]GSP'!$H$76</f>
        <v>487172</v>
      </c>
      <c r="K127" s="43">
        <v>11692306</v>
      </c>
    </row>
    <row r="128" spans="1:11" s="59" customFormat="1" ht="14.25" thickBot="1">
      <c r="A128" s="65"/>
      <c r="B128" s="66" t="s">
        <v>14</v>
      </c>
      <c r="C128" s="36">
        <f>'[24]GNSP'!$C$76/100</f>
        <v>89.50589805400003</v>
      </c>
      <c r="D128" s="36">
        <f>'[24]GNSP'!$D$76/100</f>
        <v>854.5982146350001</v>
      </c>
      <c r="E128" s="36">
        <v>6658.676315383999</v>
      </c>
      <c r="F128" s="67">
        <f>'[24]GNSP'!$E$76</f>
        <v>2588</v>
      </c>
      <c r="G128" s="67">
        <f>'[24]GNSP'!$F$76</f>
        <v>13208</v>
      </c>
      <c r="H128" s="67">
        <v>3087</v>
      </c>
      <c r="I128" s="67">
        <f>'[24]GNSP'!$G$76</f>
        <v>2881504</v>
      </c>
      <c r="J128" s="67">
        <f>'[24]GNSP'!$H$76</f>
        <v>19894221</v>
      </c>
      <c r="K128" s="68">
        <v>3707076</v>
      </c>
    </row>
    <row r="129" spans="1:11" s="59" customFormat="1" ht="13.5">
      <c r="A129" s="69"/>
      <c r="B129" s="70" t="s">
        <v>39</v>
      </c>
      <c r="C129" s="71"/>
      <c r="D129" s="71"/>
      <c r="E129" s="71"/>
      <c r="F129" s="72"/>
      <c r="G129" s="72"/>
      <c r="H129" s="72"/>
      <c r="I129" s="72"/>
      <c r="J129" s="72"/>
      <c r="K129" s="73"/>
    </row>
    <row r="130" spans="1:11" s="59" customFormat="1" ht="12.75">
      <c r="A130" s="74"/>
      <c r="B130" s="55" t="s">
        <v>11</v>
      </c>
      <c r="C130" s="56">
        <f aca="true" t="shared" si="1" ref="C130:D133">+C125+C120</f>
        <v>986.9942570290002</v>
      </c>
      <c r="D130" s="56">
        <f t="shared" si="1"/>
        <v>7942.978893227355</v>
      </c>
      <c r="E130" s="56">
        <v>8624.959269092455</v>
      </c>
      <c r="F130" s="57">
        <f aca="true" t="shared" si="2" ref="F130:J133">F120+F125</f>
        <v>150241</v>
      </c>
      <c r="G130" s="57">
        <f t="shared" si="2"/>
        <v>1079631</v>
      </c>
      <c r="H130" s="57">
        <v>1197494</v>
      </c>
      <c r="I130" s="57"/>
      <c r="J130" s="57"/>
      <c r="K130" s="58"/>
    </row>
    <row r="131" spans="1:11" s="59" customFormat="1" ht="12.75">
      <c r="A131" s="74"/>
      <c r="B131" s="55" t="s">
        <v>12</v>
      </c>
      <c r="C131" s="56">
        <f t="shared" si="1"/>
        <v>3014.55561174402</v>
      </c>
      <c r="D131" s="56">
        <f t="shared" si="1"/>
        <v>22947.971803077184</v>
      </c>
      <c r="E131" s="56">
        <v>19607.180587447845</v>
      </c>
      <c r="F131" s="57">
        <f t="shared" si="2"/>
        <v>2872109</v>
      </c>
      <c r="G131" s="57">
        <f t="shared" si="2"/>
        <v>18120946</v>
      </c>
      <c r="H131" s="57">
        <v>18382157</v>
      </c>
      <c r="I131" s="57"/>
      <c r="J131" s="57"/>
      <c r="K131" s="58"/>
    </row>
    <row r="132" spans="1:11" s="59" customFormat="1" ht="12.75">
      <c r="A132" s="74"/>
      <c r="B132" s="55" t="s">
        <v>13</v>
      </c>
      <c r="C132" s="56">
        <f t="shared" si="1"/>
        <v>2518.319286013886</v>
      </c>
      <c r="D132" s="56">
        <f t="shared" si="1"/>
        <v>20039.970109441965</v>
      </c>
      <c r="E132" s="56">
        <v>18816.83612760465</v>
      </c>
      <c r="F132" s="57">
        <f t="shared" si="2"/>
        <v>128</v>
      </c>
      <c r="G132" s="57">
        <f t="shared" si="2"/>
        <v>825</v>
      </c>
      <c r="H132" s="57">
        <v>11209</v>
      </c>
      <c r="I132" s="57">
        <f t="shared" si="2"/>
        <v>1931426</v>
      </c>
      <c r="J132" s="57">
        <f t="shared" si="2"/>
        <v>9102986</v>
      </c>
      <c r="K132" s="58">
        <v>15176175</v>
      </c>
    </row>
    <row r="133" spans="1:11" s="59" customFormat="1" ht="13.5" thickBot="1">
      <c r="A133" s="75"/>
      <c r="B133" s="76" t="s">
        <v>14</v>
      </c>
      <c r="C133" s="77">
        <f t="shared" si="1"/>
        <v>331.4061169204613</v>
      </c>
      <c r="D133" s="77">
        <f t="shared" si="1"/>
        <v>2883.168108129998</v>
      </c>
      <c r="E133" s="77">
        <v>8688.857126020039</v>
      </c>
      <c r="F133" s="78">
        <f t="shared" si="2"/>
        <v>2904</v>
      </c>
      <c r="G133" s="78">
        <f t="shared" si="2"/>
        <v>15508</v>
      </c>
      <c r="H133" s="78">
        <v>5528</v>
      </c>
      <c r="I133" s="78">
        <f t="shared" si="2"/>
        <v>3797592</v>
      </c>
      <c r="J133" s="78">
        <f t="shared" si="2"/>
        <v>28307858</v>
      </c>
      <c r="K133" s="79">
        <v>15657731</v>
      </c>
    </row>
    <row r="134" spans="1:11" ht="13.5">
      <c r="A134" s="90" t="s">
        <v>40</v>
      </c>
      <c r="B134" s="90"/>
      <c r="C134" s="90"/>
      <c r="D134" s="90"/>
      <c r="E134" s="90"/>
      <c r="F134" s="90"/>
      <c r="G134" s="90"/>
      <c r="H134" s="80"/>
      <c r="I134" s="80"/>
      <c r="J134" s="80"/>
      <c r="K134" s="80"/>
    </row>
    <row r="135" spans="1:11" ht="13.5" customHeight="1">
      <c r="A135" s="81" t="s">
        <v>41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</row>
    <row r="136" ht="12.75">
      <c r="E136" s="82"/>
    </row>
    <row r="137" spans="8:11" ht="12.75">
      <c r="H137" s="29"/>
      <c r="K137" s="29"/>
    </row>
  </sheetData>
  <sheetProtection/>
  <mergeCells count="6">
    <mergeCell ref="A134:G134"/>
    <mergeCell ref="A2:A3"/>
    <mergeCell ref="B2:B3"/>
    <mergeCell ref="C2:E2"/>
    <mergeCell ref="F2:H2"/>
    <mergeCell ref="I2:K2"/>
  </mergeCells>
  <printOptions horizontalCentered="1" verticalCentered="1"/>
  <pageMargins left="0.47244094488189" right="0.196850393700787" top="0" bottom="0" header="0.236220472440945" footer="0.15748031496063"/>
  <pageSetup fitToHeight="2" horizontalDpi="600" verticalDpi="600" orientation="landscape" paperSize="9" scale="85" r:id="rId1"/>
  <rowBreaks count="2" manualBreakCount="2">
    <brk id="48" max="10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chitrav</dc:creator>
  <cp:keywords/>
  <dc:description/>
  <cp:lastModifiedBy>Windows 2003 server</cp:lastModifiedBy>
  <dcterms:created xsi:type="dcterms:W3CDTF">2012-11-23T05:13:07Z</dcterms:created>
  <dcterms:modified xsi:type="dcterms:W3CDTF">2012-11-26T05:48:04Z</dcterms:modified>
  <cp:category/>
  <cp:version/>
  <cp:contentType/>
  <cp:contentStatus/>
</cp:coreProperties>
</file>