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fe 06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'life 062011'!$A$1:$K$130</definedName>
    <definedName name="_xlnm.Print_Titles" localSheetId="0">'life 062011'!$2:$3</definedName>
  </definedNames>
  <calcPr fullCalcOnLoad="1"/>
</workbook>
</file>

<file path=xl/sharedStrings.xml><?xml version="1.0" encoding="utf-8"?>
<sst xmlns="http://schemas.openxmlformats.org/spreadsheetml/2006/main" count="143" uniqueCount="41">
  <si>
    <t>First Year Premium of Life Insurers for the Period ended June, 2011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</si>
  <si>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</si>
  <si>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</si>
  <si>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</si>
  <si>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</si>
  <si>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</si>
  <si>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</si>
  <si>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June, 11</t>
  </si>
  <si>
    <t>Upto June, 11</t>
  </si>
  <si>
    <t>Upto June, 10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</si>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</sst>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56" applyFont="1" applyAlignment="1" quotePrefix="1">
      <alignment horizontal="left"/>
    </xf>
    <xf numFmtId="0" fontId="4" fillId="0" borderId="0" xfId="56" applyFont="1" applyAlignment="1">
      <alignment/>
    </xf>
    <xf numFmtId="1" fontId="4" fillId="0" borderId="0" xfId="56" applyNumberFormat="1" applyFont="1" applyAlignment="1">
      <alignment/>
    </xf>
    <xf numFmtId="0" fontId="5" fillId="0" borderId="0" xfId="56" applyFont="1" applyAlignment="1">
      <alignment horizontal="right"/>
    </xf>
    <xf numFmtId="0" fontId="6" fillId="0" borderId="0" xfId="56" applyFont="1" applyAlignment="1">
      <alignment/>
    </xf>
    <xf numFmtId="0" fontId="4" fillId="0" borderId="10" xfId="56" applyFont="1" applyBorder="1" applyAlignment="1">
      <alignment horizontal="center" vertical="center"/>
    </xf>
    <xf numFmtId="0" fontId="4" fillId="0" borderId="10" xfId="56" applyFont="1" applyBorder="1" applyAlignment="1" quotePrefix="1">
      <alignment horizontal="center" vertical="center"/>
    </xf>
    <xf numFmtId="0" fontId="2" fillId="0" borderId="0" xfId="56" applyAlignment="1">
      <alignment/>
    </xf>
    <xf numFmtId="0" fontId="4" fillId="0" borderId="11" xfId="56" applyFont="1" applyBorder="1" applyAlignment="1">
      <alignment horizontal="center"/>
    </xf>
    <xf numFmtId="0" fontId="3" fillId="0" borderId="12" xfId="56" applyFont="1" applyBorder="1" applyAlignment="1">
      <alignment/>
    </xf>
    <xf numFmtId="2" fontId="7" fillId="0" borderId="12" xfId="56" applyNumberFormat="1" applyFont="1" applyBorder="1" applyAlignment="1">
      <alignment/>
    </xf>
    <xf numFmtId="2" fontId="7" fillId="0" borderId="12" xfId="56" applyNumberFormat="1" applyFont="1" applyFill="1" applyBorder="1" applyAlignment="1">
      <alignment/>
    </xf>
    <xf numFmtId="1" fontId="7" fillId="0" borderId="12" xfId="56" applyNumberFormat="1" applyFont="1" applyBorder="1" applyAlignment="1">
      <alignment/>
    </xf>
    <xf numFmtId="0" fontId="4" fillId="0" borderId="13" xfId="56" applyFont="1" applyBorder="1" applyAlignment="1">
      <alignment horizontal="center"/>
    </xf>
    <xf numFmtId="0" fontId="4" fillId="0" borderId="14" xfId="56" applyFont="1" applyBorder="1" applyAlignment="1">
      <alignment/>
    </xf>
    <xf numFmtId="2" fontId="8" fillId="0" borderId="14" xfId="56" applyNumberFormat="1" applyFont="1" applyBorder="1" applyAlignment="1">
      <alignment/>
    </xf>
    <xf numFmtId="1" fontId="8" fillId="0" borderId="14" xfId="56" applyNumberFormat="1" applyFont="1" applyBorder="1" applyAlignment="1">
      <alignment/>
    </xf>
    <xf numFmtId="0" fontId="3" fillId="0" borderId="14" xfId="56" applyFont="1" applyBorder="1" applyAlignment="1">
      <alignment/>
    </xf>
    <xf numFmtId="2" fontId="7" fillId="0" borderId="14" xfId="56" applyNumberFormat="1" applyFont="1" applyBorder="1" applyAlignment="1">
      <alignment/>
    </xf>
    <xf numFmtId="1" fontId="7" fillId="0" borderId="14" xfId="56" applyNumberFormat="1" applyFont="1" applyBorder="1" applyAlignment="1">
      <alignment/>
    </xf>
    <xf numFmtId="2" fontId="8" fillId="0" borderId="14" xfId="44" applyNumberFormat="1" applyFont="1" applyBorder="1" applyAlignment="1">
      <alignment/>
    </xf>
    <xf numFmtId="1" fontId="8" fillId="0" borderId="14" xfId="44" applyNumberFormat="1" applyFont="1" applyBorder="1" applyAlignment="1">
      <alignment/>
    </xf>
    <xf numFmtId="0" fontId="3" fillId="0" borderId="14" xfId="56" applyFont="1" applyBorder="1" applyAlignment="1" quotePrefix="1">
      <alignment horizontal="left"/>
    </xf>
    <xf numFmtId="2" fontId="8" fillId="0" borderId="14" xfId="56" applyNumberFormat="1" applyFont="1" applyBorder="1" applyAlignment="1">
      <alignment horizontal="right"/>
    </xf>
    <xf numFmtId="1" fontId="8" fillId="0" borderId="14" xfId="56" applyNumberFormat="1" applyFont="1" applyBorder="1" applyAlignment="1">
      <alignment horizontal="right"/>
    </xf>
    <xf numFmtId="0" fontId="4" fillId="0" borderId="15" xfId="56" applyFont="1" applyBorder="1" applyAlignment="1">
      <alignment horizontal="center"/>
    </xf>
    <xf numFmtId="0" fontId="4" fillId="0" borderId="16" xfId="56" applyFont="1" applyBorder="1" applyAlignment="1">
      <alignment/>
    </xf>
    <xf numFmtId="2" fontId="8" fillId="0" borderId="16" xfId="56" applyNumberFormat="1" applyFont="1" applyBorder="1" applyAlignment="1">
      <alignment/>
    </xf>
    <xf numFmtId="1" fontId="8" fillId="0" borderId="16" xfId="56" applyNumberFormat="1" applyFont="1" applyBorder="1" applyAlignment="1">
      <alignment/>
    </xf>
    <xf numFmtId="0" fontId="2" fillId="0" borderId="0" xfId="56" applyBorder="1" applyAlignment="1">
      <alignment/>
    </xf>
    <xf numFmtId="0" fontId="2" fillId="0" borderId="14" xfId="56" applyBorder="1" applyAlignment="1">
      <alignment/>
    </xf>
    <xf numFmtId="2" fontId="8" fillId="0" borderId="14" xfId="56" applyNumberFormat="1" applyFont="1" applyFill="1" applyBorder="1" applyAlignment="1">
      <alignment/>
    </xf>
    <xf numFmtId="1" fontId="8" fillId="0" borderId="14" xfId="56" applyNumberFormat="1" applyFont="1" applyFill="1" applyBorder="1" applyAlignment="1">
      <alignment/>
    </xf>
    <xf numFmtId="2" fontId="8" fillId="0" borderId="16" xfId="56" applyNumberFormat="1" applyFont="1" applyFill="1" applyBorder="1" applyAlignment="1">
      <alignment/>
    </xf>
    <xf numFmtId="0" fontId="2" fillId="0" borderId="17" xfId="56" applyBorder="1" applyAlignment="1">
      <alignment/>
    </xf>
    <xf numFmtId="0" fontId="4" fillId="0" borderId="18" xfId="56" applyFont="1" applyBorder="1" applyAlignment="1">
      <alignment horizontal="center"/>
    </xf>
    <xf numFmtId="0" fontId="4" fillId="0" borderId="12" xfId="56" applyFont="1" applyBorder="1" applyAlignment="1">
      <alignment/>
    </xf>
    <xf numFmtId="2" fontId="8" fillId="0" borderId="12" xfId="56" applyNumberFormat="1" applyFont="1" applyBorder="1" applyAlignment="1">
      <alignment/>
    </xf>
    <xf numFmtId="2" fontId="8" fillId="0" borderId="12" xfId="56" applyNumberFormat="1" applyFont="1" applyFill="1" applyBorder="1" applyAlignment="1">
      <alignment/>
    </xf>
    <xf numFmtId="1" fontId="8" fillId="0" borderId="12" xfId="56" applyNumberFormat="1" applyFont="1" applyBorder="1" applyAlignment="1">
      <alignment/>
    </xf>
    <xf numFmtId="1" fontId="8" fillId="0" borderId="12" xfId="56" applyNumberFormat="1" applyFont="1" applyFill="1" applyBorder="1" applyAlignment="1">
      <alignment/>
    </xf>
    <xf numFmtId="1" fontId="8" fillId="0" borderId="16" xfId="56" applyNumberFormat="1" applyFont="1" applyFill="1" applyBorder="1" applyAlignment="1">
      <alignment/>
    </xf>
    <xf numFmtId="0" fontId="3" fillId="0" borderId="19" xfId="56" applyFont="1" applyBorder="1" applyAlignment="1">
      <alignment/>
    </xf>
    <xf numFmtId="2" fontId="8" fillId="0" borderId="19" xfId="56" applyNumberFormat="1" applyFont="1" applyFill="1" applyBorder="1" applyAlignment="1">
      <alignment/>
    </xf>
    <xf numFmtId="1" fontId="8" fillId="0" borderId="19" xfId="56" applyNumberFormat="1" applyFont="1" applyBorder="1" applyAlignment="1">
      <alignment/>
    </xf>
    <xf numFmtId="0" fontId="3" fillId="0" borderId="14" xfId="57" applyFont="1" applyBorder="1" applyAlignment="1">
      <alignment/>
    </xf>
    <xf numFmtId="0" fontId="4" fillId="0" borderId="19" xfId="56" applyFont="1" applyBorder="1" applyAlignment="1">
      <alignment/>
    </xf>
    <xf numFmtId="2" fontId="8" fillId="0" borderId="19" xfId="56" applyNumberFormat="1" applyFont="1" applyBorder="1" applyAlignment="1">
      <alignment/>
    </xf>
    <xf numFmtId="0" fontId="8" fillId="0" borderId="14" xfId="56" applyFont="1" applyBorder="1" applyAlignment="1">
      <alignment/>
    </xf>
    <xf numFmtId="0" fontId="7" fillId="0" borderId="10" xfId="56" applyFont="1" applyFill="1" applyBorder="1" applyAlignment="1">
      <alignment/>
    </xf>
    <xf numFmtId="0" fontId="4" fillId="0" borderId="20" xfId="56" applyFont="1" applyFill="1" applyBorder="1" applyAlignment="1">
      <alignment/>
    </xf>
    <xf numFmtId="0" fontId="3" fillId="0" borderId="21" xfId="56" applyFont="1" applyFill="1" applyBorder="1" applyAlignment="1">
      <alignment/>
    </xf>
    <xf numFmtId="2" fontId="7" fillId="0" borderId="21" xfId="56" applyNumberFormat="1" applyFont="1" applyFill="1" applyBorder="1" applyAlignment="1">
      <alignment/>
    </xf>
    <xf numFmtId="1" fontId="7" fillId="0" borderId="21" xfId="56" applyNumberFormat="1" applyFont="1" applyFill="1" applyBorder="1" applyAlignment="1">
      <alignment/>
    </xf>
    <xf numFmtId="1" fontId="7" fillId="0" borderId="12" xfId="56" applyNumberFormat="1" applyFont="1" applyFill="1" applyBorder="1" applyAlignment="1">
      <alignment/>
    </xf>
    <xf numFmtId="0" fontId="2" fillId="0" borderId="0" xfId="56" applyFill="1" applyAlignment="1">
      <alignment/>
    </xf>
    <xf numFmtId="0" fontId="3" fillId="0" borderId="13" xfId="56" applyFont="1" applyFill="1" applyBorder="1" applyAlignment="1">
      <alignment/>
    </xf>
    <xf numFmtId="0" fontId="3" fillId="0" borderId="14" xfId="56" applyFont="1" applyFill="1" applyBorder="1" applyAlignment="1">
      <alignment/>
    </xf>
    <xf numFmtId="0" fontId="3" fillId="0" borderId="22" xfId="56" applyFont="1" applyFill="1" applyBorder="1" applyAlignment="1">
      <alignment/>
    </xf>
    <xf numFmtId="0" fontId="3" fillId="0" borderId="10" xfId="56" applyFont="1" applyFill="1" applyBorder="1" applyAlignment="1">
      <alignment/>
    </xf>
    <xf numFmtId="2" fontId="7" fillId="0" borderId="10" xfId="56" applyNumberFormat="1" applyFont="1" applyFill="1" applyBorder="1" applyAlignment="1">
      <alignment/>
    </xf>
    <xf numFmtId="0" fontId="4" fillId="0" borderId="20" xfId="56" applyFont="1" applyFill="1" applyBorder="1" applyAlignment="1">
      <alignment horizontal="center"/>
    </xf>
    <xf numFmtId="2" fontId="7" fillId="0" borderId="21" xfId="56" applyNumberFormat="1" applyFont="1" applyBorder="1" applyAlignment="1">
      <alignment/>
    </xf>
    <xf numFmtId="0" fontId="4" fillId="0" borderId="13" xfId="56" applyFont="1" applyFill="1" applyBorder="1" applyAlignment="1">
      <alignment/>
    </xf>
    <xf numFmtId="0" fontId="4" fillId="0" borderId="14" xfId="56" applyFont="1" applyFill="1" applyBorder="1" applyAlignment="1">
      <alignment/>
    </xf>
    <xf numFmtId="1" fontId="8" fillId="0" borderId="14" xfId="58" applyNumberFormat="1" applyFont="1" applyBorder="1" applyAlignment="1">
      <alignment/>
    </xf>
    <xf numFmtId="0" fontId="4" fillId="0" borderId="22" xfId="56" applyFont="1" applyFill="1" applyBorder="1" applyAlignment="1">
      <alignment/>
    </xf>
    <xf numFmtId="0" fontId="4" fillId="0" borderId="10" xfId="56" applyFont="1" applyFill="1" applyBorder="1" applyAlignment="1">
      <alignment/>
    </xf>
    <xf numFmtId="2" fontId="8" fillId="0" borderId="10" xfId="56" applyNumberFormat="1" applyFont="1" applyBorder="1" applyAlignment="1">
      <alignment/>
    </xf>
    <xf numFmtId="1" fontId="8" fillId="0" borderId="10" xfId="56" applyNumberFormat="1" applyFont="1" applyFill="1" applyBorder="1" applyAlignment="1">
      <alignment/>
    </xf>
    <xf numFmtId="1" fontId="8" fillId="0" borderId="10" xfId="58" applyNumberFormat="1" applyFont="1" applyBorder="1" applyAlignment="1">
      <alignment/>
    </xf>
    <xf numFmtId="0" fontId="4" fillId="0" borderId="11" xfId="56" applyFont="1" applyFill="1" applyBorder="1" applyAlignment="1">
      <alignment/>
    </xf>
    <xf numFmtId="0" fontId="3" fillId="0" borderId="12" xfId="56" applyFont="1" applyFill="1" applyBorder="1" applyAlignment="1">
      <alignment/>
    </xf>
    <xf numFmtId="2" fontId="7" fillId="0" borderId="19" xfId="56" applyNumberFormat="1" applyFont="1" applyFill="1" applyBorder="1" applyAlignment="1">
      <alignment/>
    </xf>
    <xf numFmtId="1" fontId="7" fillId="0" borderId="19" xfId="56" applyNumberFormat="1" applyFont="1" applyFill="1" applyBorder="1" applyAlignment="1">
      <alignment/>
    </xf>
    <xf numFmtId="0" fontId="2" fillId="0" borderId="13" xfId="56" applyFont="1" applyFill="1" applyBorder="1" applyAlignment="1">
      <alignment/>
    </xf>
    <xf numFmtId="2" fontId="7" fillId="0" borderId="14" xfId="56" applyNumberFormat="1" applyFont="1" applyFill="1" applyBorder="1" applyAlignment="1">
      <alignment/>
    </xf>
    <xf numFmtId="1" fontId="7" fillId="0" borderId="14" xfId="56" applyNumberFormat="1" applyFont="1" applyFill="1" applyBorder="1" applyAlignment="1">
      <alignment/>
    </xf>
    <xf numFmtId="0" fontId="2" fillId="0" borderId="22" xfId="56" applyFont="1" applyFill="1" applyBorder="1" applyAlignment="1">
      <alignment/>
    </xf>
    <xf numFmtId="1" fontId="7" fillId="0" borderId="10" xfId="56" applyNumberFormat="1" applyFont="1" applyFill="1" applyBorder="1" applyAlignment="1">
      <alignment/>
    </xf>
    <xf numFmtId="0" fontId="2" fillId="0" borderId="0" xfId="56" applyFont="1" applyAlignment="1">
      <alignment/>
    </xf>
    <xf numFmtId="0" fontId="4" fillId="0" borderId="0" xfId="57" applyFont="1" applyBorder="1" applyAlignment="1">
      <alignment/>
    </xf>
    <xf numFmtId="2" fontId="2" fillId="0" borderId="0" xfId="56" applyNumberFormat="1" applyAlignment="1">
      <alignment/>
    </xf>
    <xf numFmtId="1" fontId="2" fillId="0" borderId="0" xfId="56" applyNumberFormat="1" applyAlignment="1">
      <alignment/>
    </xf>
    <xf numFmtId="0" fontId="3" fillId="0" borderId="20" xfId="56" applyFont="1" applyBorder="1" applyAlignment="1">
      <alignment horizontal="center" vertical="center"/>
    </xf>
    <xf numFmtId="0" fontId="3" fillId="0" borderId="22" xfId="56" applyFont="1" applyBorder="1" applyAlignment="1">
      <alignment horizontal="center" vertical="center"/>
    </xf>
    <xf numFmtId="0" fontId="3" fillId="0" borderId="21" xfId="56" applyFont="1" applyBorder="1" applyAlignment="1">
      <alignment horizontal="center" vertical="center"/>
    </xf>
    <xf numFmtId="0" fontId="3" fillId="0" borderId="10" xfId="56" applyFont="1" applyBorder="1" applyAlignment="1">
      <alignment horizontal="center" vertical="center"/>
    </xf>
    <xf numFmtId="0" fontId="3" fillId="0" borderId="21" xfId="56" applyFont="1" applyBorder="1" applyAlignment="1" quotePrefix="1">
      <alignment horizontal="center" vertical="center" wrapText="1"/>
    </xf>
    <xf numFmtId="0" fontId="3" fillId="0" borderId="21" xfId="56" applyFont="1" applyBorder="1" applyAlignment="1">
      <alignment horizontal="center" vertical="center" wrapText="1"/>
    </xf>
    <xf numFmtId="0" fontId="3" fillId="0" borderId="23" xfId="56" applyFont="1" applyBorder="1" applyAlignment="1">
      <alignment horizontal="center" vertical="center" wrapText="1"/>
    </xf>
    <xf numFmtId="0" fontId="4" fillId="0" borderId="0" xfId="57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nywise Month" xfId="57"/>
    <cellStyle name="Normal_companywise Month;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BAJA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KOTA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MAXNEWYOR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METLIF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SHRIRA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BHARTI%20AX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FUTURE%20GENERAL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IDBI%20FEDER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CANAR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AEGON%20RELIG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INGVYSY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DLF%20PRAMERIC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STAR%20UNION%20DAI-ICH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INDIAFIR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SB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TATA%20AI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HDFC%20STAND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ICICI%20PR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BIRLA%20SUNLIF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NE,%202011\LIFE\AV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3948.25658116</v>
          </cell>
          <cell r="D56">
            <v>7794.35496826</v>
          </cell>
          <cell r="E56">
            <v>3974</v>
          </cell>
          <cell r="F56">
            <v>8652</v>
          </cell>
        </row>
      </sheetData>
      <sheetData sheetId="3">
        <row r="56">
          <cell r="C56">
            <v>5743.3927005000005</v>
          </cell>
          <cell r="D56">
            <v>18391.035041109997</v>
          </cell>
          <cell r="E56">
            <v>59782</v>
          </cell>
          <cell r="F56">
            <v>162781</v>
          </cell>
        </row>
      </sheetData>
      <sheetData sheetId="6">
        <row r="76">
          <cell r="C76">
            <v>1664.5951265203228</v>
          </cell>
          <cell r="D76">
            <v>3958.242079405032</v>
          </cell>
          <cell r="E76">
            <v>13</v>
          </cell>
          <cell r="F76">
            <v>15</v>
          </cell>
          <cell r="G76">
            <v>16719</v>
          </cell>
          <cell r="H76">
            <v>44218</v>
          </cell>
        </row>
      </sheetData>
      <sheetData sheetId="9">
        <row r="76">
          <cell r="C76">
            <v>4606.058072878945</v>
          </cell>
          <cell r="D76">
            <v>7692.841012843075</v>
          </cell>
          <cell r="E76">
            <v>75</v>
          </cell>
          <cell r="F76">
            <v>199</v>
          </cell>
          <cell r="G76">
            <v>670104</v>
          </cell>
          <cell r="H76">
            <v>1972086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1806.4054899999999</v>
          </cell>
          <cell r="D56">
            <v>4027.88364</v>
          </cell>
          <cell r="E56">
            <v>1398</v>
          </cell>
          <cell r="F56">
            <v>3202</v>
          </cell>
        </row>
      </sheetData>
      <sheetData sheetId="3">
        <row r="56">
          <cell r="C56">
            <v>2783.2352288</v>
          </cell>
          <cell r="D56">
            <v>6470.3244970000005</v>
          </cell>
          <cell r="E56">
            <v>11961</v>
          </cell>
          <cell r="F56">
            <v>25405</v>
          </cell>
        </row>
      </sheetData>
      <sheetData sheetId="6">
        <row r="76">
          <cell r="C76">
            <v>1192.5093633757344</v>
          </cell>
          <cell r="D76">
            <v>2494.735937215397</v>
          </cell>
          <cell r="E76">
            <v>4</v>
          </cell>
          <cell r="F76">
            <v>7</v>
          </cell>
          <cell r="G76">
            <v>93401</v>
          </cell>
          <cell r="H76">
            <v>146347</v>
          </cell>
        </row>
      </sheetData>
      <sheetData sheetId="9">
        <row r="76">
          <cell r="C76">
            <v>1112.7142605465792</v>
          </cell>
          <cell r="D76">
            <v>3478.2315039317186</v>
          </cell>
          <cell r="E76">
            <v>46</v>
          </cell>
          <cell r="F76">
            <v>197</v>
          </cell>
          <cell r="G76">
            <v>132307</v>
          </cell>
          <cell r="H76">
            <v>419259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2256.5470454000006</v>
          </cell>
          <cell r="D56">
            <v>5239.044152200001</v>
          </cell>
          <cell r="E56">
            <v>210</v>
          </cell>
          <cell r="F56">
            <v>228</v>
          </cell>
        </row>
      </sheetData>
      <sheetData sheetId="1">
        <row r="56">
          <cell r="C56">
            <v>13066.762089200003</v>
          </cell>
          <cell r="D56">
            <v>32394.369224200003</v>
          </cell>
          <cell r="E56">
            <v>49440</v>
          </cell>
          <cell r="F56">
            <v>134688</v>
          </cell>
        </row>
      </sheetData>
      <sheetData sheetId="2">
        <row r="76">
          <cell r="C76">
            <v>816.6063683999998</v>
          </cell>
          <cell r="D76">
            <v>2069.9080934</v>
          </cell>
          <cell r="E76">
            <v>0</v>
          </cell>
          <cell r="F76">
            <v>12</v>
          </cell>
          <cell r="G76">
            <v>-18725</v>
          </cell>
          <cell r="H76">
            <v>5543</v>
          </cell>
        </row>
      </sheetData>
      <sheetData sheetId="3">
        <row r="76">
          <cell r="C76">
            <v>286.79787910000016</v>
          </cell>
          <cell r="D76">
            <v>1107.1852133000004</v>
          </cell>
          <cell r="E76">
            <v>87</v>
          </cell>
          <cell r="F76">
            <v>349</v>
          </cell>
          <cell r="G76">
            <v>347711</v>
          </cell>
          <cell r="H76">
            <v>1770861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1123.8165903000001</v>
          </cell>
          <cell r="D56">
            <v>1571.7813463000002</v>
          </cell>
          <cell r="E56">
            <v>771</v>
          </cell>
          <cell r="F56">
            <v>1346</v>
          </cell>
        </row>
      </sheetData>
      <sheetData sheetId="3">
        <row r="56">
          <cell r="C56">
            <v>2710.4528786999995</v>
          </cell>
          <cell r="D56">
            <v>6518.8854053000005</v>
          </cell>
          <cell r="E56">
            <v>13362</v>
          </cell>
          <cell r="F56">
            <v>32422</v>
          </cell>
        </row>
      </sheetData>
      <sheetData sheetId="6">
        <row r="76">
          <cell r="C76">
            <v>74.25007839999999</v>
          </cell>
          <cell r="D76">
            <v>217.7863448</v>
          </cell>
          <cell r="E76">
            <v>2</v>
          </cell>
          <cell r="F76">
            <v>2</v>
          </cell>
          <cell r="G76">
            <v>1420</v>
          </cell>
          <cell r="H76">
            <v>3622</v>
          </cell>
        </row>
      </sheetData>
      <sheetData sheetId="9">
        <row r="76">
          <cell r="C76">
            <v>263.0062348</v>
          </cell>
          <cell r="D76">
            <v>1118.2234058000001</v>
          </cell>
          <cell r="E76">
            <v>25</v>
          </cell>
          <cell r="F76">
            <v>81</v>
          </cell>
          <cell r="G76">
            <v>117137</v>
          </cell>
          <cell r="H76">
            <v>250028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115.7875</v>
          </cell>
          <cell r="D56">
            <v>294.4755</v>
          </cell>
          <cell r="E56">
            <v>285</v>
          </cell>
          <cell r="F56">
            <v>669</v>
          </cell>
        </row>
      </sheetData>
      <sheetData sheetId="3">
        <row r="56">
          <cell r="C56">
            <v>277.92022000000003</v>
          </cell>
          <cell r="D56">
            <v>612.2872000000001</v>
          </cell>
          <cell r="E56">
            <v>3481</v>
          </cell>
          <cell r="F56">
            <v>7579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  <sheetName val="Sheet1"/>
    </sheetNames>
    <sheetDataSet>
      <sheetData sheetId="0">
        <row r="56">
          <cell r="C56">
            <v>1680.8</v>
          </cell>
          <cell r="D56">
            <v>3891.23371</v>
          </cell>
          <cell r="E56">
            <v>1987</v>
          </cell>
          <cell r="F56">
            <v>4451</v>
          </cell>
        </row>
      </sheetData>
      <sheetData sheetId="3">
        <row r="56">
          <cell r="C56">
            <v>914.6300000000001</v>
          </cell>
          <cell r="D56">
            <v>2429.5460345250003</v>
          </cell>
          <cell r="E56">
            <v>7470</v>
          </cell>
          <cell r="F56">
            <v>19546</v>
          </cell>
        </row>
      </sheetData>
      <sheetData sheetId="6">
        <row r="76">
          <cell r="C76">
            <v>1150.87722</v>
          </cell>
          <cell r="D76">
            <v>2004.9317800000001</v>
          </cell>
          <cell r="E76">
            <v>0</v>
          </cell>
          <cell r="F76">
            <v>0</v>
          </cell>
          <cell r="G76">
            <v>43388</v>
          </cell>
          <cell r="H76">
            <v>72635</v>
          </cell>
        </row>
      </sheetData>
      <sheetData sheetId="9">
        <row r="76">
          <cell r="C76">
            <v>0</v>
          </cell>
          <cell r="D76">
            <v>28.34683</v>
          </cell>
          <cell r="E76">
            <v>0</v>
          </cell>
          <cell r="F76">
            <v>2</v>
          </cell>
          <cell r="G76">
            <v>0</v>
          </cell>
          <cell r="H76">
            <v>14678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HARTI AXA"/>
    </sheetNames>
    <sheetDataSet>
      <sheetData sheetId="0">
        <row r="56">
          <cell r="C56">
            <v>18.9044336</v>
          </cell>
          <cell r="D56">
            <v>44.530782755485035</v>
          </cell>
          <cell r="E56">
            <v>33</v>
          </cell>
          <cell r="F56">
            <v>68</v>
          </cell>
        </row>
      </sheetData>
      <sheetData sheetId="3">
        <row r="56">
          <cell r="C56">
            <v>1850.4112973860183</v>
          </cell>
          <cell r="D56">
            <v>3803.7010532450195</v>
          </cell>
          <cell r="E56">
            <v>9673</v>
          </cell>
          <cell r="F56">
            <v>22354</v>
          </cell>
        </row>
      </sheetData>
      <sheetData sheetId="6">
        <row r="76">
          <cell r="C76">
            <v>305.59610729999997</v>
          </cell>
          <cell r="D76">
            <v>595.8387188991549</v>
          </cell>
          <cell r="E76">
            <v>1</v>
          </cell>
          <cell r="F76">
            <v>1</v>
          </cell>
          <cell r="G76">
            <v>1035</v>
          </cell>
          <cell r="H76">
            <v>2055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179.2671123000001</v>
          </cell>
          <cell r="D56">
            <v>565.6414923</v>
          </cell>
          <cell r="E56">
            <v>264</v>
          </cell>
          <cell r="F56">
            <v>805</v>
          </cell>
        </row>
      </sheetData>
      <sheetData sheetId="3">
        <row r="56">
          <cell r="C56">
            <v>1901.23396</v>
          </cell>
          <cell r="D56">
            <v>4764.14522</v>
          </cell>
          <cell r="E56">
            <v>10604</v>
          </cell>
          <cell r="F56">
            <v>25155</v>
          </cell>
        </row>
      </sheetData>
      <sheetData sheetId="6">
        <row r="76">
          <cell r="C76">
            <v>3.7785287</v>
          </cell>
          <cell r="D76">
            <v>17.242827100000003</v>
          </cell>
          <cell r="E76">
            <v>0</v>
          </cell>
          <cell r="F76">
            <v>1</v>
          </cell>
          <cell r="G76">
            <v>9</v>
          </cell>
          <cell r="H76">
            <v>27</v>
          </cell>
        </row>
      </sheetData>
      <sheetData sheetId="9">
        <row r="76">
          <cell r="C76">
            <v>212.01827859999997</v>
          </cell>
          <cell r="D76">
            <v>307.05065159107767</v>
          </cell>
          <cell r="E76">
            <v>8</v>
          </cell>
          <cell r="F76">
            <v>27</v>
          </cell>
          <cell r="G76">
            <v>4485</v>
          </cell>
          <cell r="H76">
            <v>11300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947.958001</v>
          </cell>
          <cell r="D56">
            <v>1947.9470191000003</v>
          </cell>
          <cell r="E56">
            <v>539</v>
          </cell>
          <cell r="F56">
            <v>1451</v>
          </cell>
        </row>
      </sheetData>
      <sheetData sheetId="3">
        <row r="56">
          <cell r="C56">
            <v>1093.1414818</v>
          </cell>
          <cell r="D56">
            <v>2426.7530982</v>
          </cell>
          <cell r="E56">
            <v>4529</v>
          </cell>
          <cell r="F56">
            <v>10060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140.4173132724997</v>
          </cell>
          <cell r="D76">
            <v>311.65638092250504</v>
          </cell>
          <cell r="E76">
            <v>0</v>
          </cell>
          <cell r="F76">
            <v>15</v>
          </cell>
          <cell r="G76">
            <v>24795</v>
          </cell>
          <cell r="H76">
            <v>177765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0.3</v>
          </cell>
          <cell r="D56">
            <v>1.35</v>
          </cell>
          <cell r="E56">
            <v>0</v>
          </cell>
          <cell r="F56">
            <v>0</v>
          </cell>
        </row>
      </sheetData>
      <sheetData sheetId="3">
        <row r="56">
          <cell r="C56">
            <v>3005.927799799999</v>
          </cell>
          <cell r="D56">
            <v>11087.439910200006</v>
          </cell>
          <cell r="E56">
            <v>5187</v>
          </cell>
          <cell r="F56">
            <v>14672</v>
          </cell>
        </row>
      </sheetData>
      <sheetData sheetId="6">
        <row r="76">
          <cell r="C76">
            <v>34.3299073</v>
          </cell>
          <cell r="D76">
            <v>110.2384643</v>
          </cell>
          <cell r="E76">
            <v>0</v>
          </cell>
          <cell r="F76">
            <v>0</v>
          </cell>
          <cell r="G76">
            <v>130</v>
          </cell>
          <cell r="H76">
            <v>391</v>
          </cell>
        </row>
      </sheetData>
      <sheetData sheetId="9">
        <row r="76">
          <cell r="C76">
            <v>1700</v>
          </cell>
          <cell r="D76">
            <v>2050</v>
          </cell>
          <cell r="E76">
            <v>1</v>
          </cell>
          <cell r="F76">
            <v>1</v>
          </cell>
          <cell r="G76">
            <v>39593</v>
          </cell>
          <cell r="H76">
            <v>39593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  <sheetName val="AEGON RELIGARE"/>
    </sheetNames>
    <sheetDataSet>
      <sheetData sheetId="0">
        <row r="56">
          <cell r="C56">
            <v>146.55246739999998</v>
          </cell>
          <cell r="D56">
            <v>603.616777</v>
          </cell>
          <cell r="E56">
            <v>102</v>
          </cell>
          <cell r="F56">
            <v>306</v>
          </cell>
        </row>
      </sheetData>
      <sheetData sheetId="3">
        <row r="56">
          <cell r="C56">
            <v>1333.5174366999997</v>
          </cell>
          <cell r="D56">
            <v>2891.7433054</v>
          </cell>
          <cell r="E56">
            <v>4953</v>
          </cell>
          <cell r="F56">
            <v>11363</v>
          </cell>
        </row>
      </sheetData>
      <sheetData sheetId="6">
        <row r="76">
          <cell r="C76">
            <v>2.127790900000001</v>
          </cell>
          <cell r="D76">
            <v>14.767628700000001</v>
          </cell>
          <cell r="E76">
            <v>0</v>
          </cell>
          <cell r="F76">
            <v>0</v>
          </cell>
          <cell r="G76">
            <v>7</v>
          </cell>
          <cell r="H76">
            <v>314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260.5831906</v>
          </cell>
          <cell r="D56">
            <v>567.1262119</v>
          </cell>
          <cell r="E56">
            <v>230</v>
          </cell>
          <cell r="F56">
            <v>575</v>
          </cell>
        </row>
      </sheetData>
      <sheetData sheetId="3">
        <row r="56">
          <cell r="C56">
            <v>4273.4535854</v>
          </cell>
          <cell r="D56">
            <v>8850.136670700002</v>
          </cell>
          <cell r="E56">
            <v>20189</v>
          </cell>
          <cell r="F56">
            <v>45627</v>
          </cell>
        </row>
      </sheetData>
      <sheetData sheetId="6">
        <row r="76">
          <cell r="C76">
            <v>26.015049899999998</v>
          </cell>
          <cell r="D76">
            <v>69.91109039999999</v>
          </cell>
          <cell r="E76">
            <v>0</v>
          </cell>
          <cell r="F76">
            <v>0</v>
          </cell>
          <cell r="G76">
            <v>55</v>
          </cell>
          <cell r="H76">
            <v>162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123.66693</v>
          </cell>
          <cell r="D56">
            <v>375.76371</v>
          </cell>
          <cell r="E56">
            <v>135</v>
          </cell>
          <cell r="F56">
            <v>384</v>
          </cell>
        </row>
      </sheetData>
      <sheetData sheetId="3">
        <row r="56">
          <cell r="C56">
            <v>586.4195</v>
          </cell>
          <cell r="D56">
            <v>1677.58118</v>
          </cell>
          <cell r="E56">
            <v>3600</v>
          </cell>
          <cell r="F56">
            <v>11662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2431.8954299999996</v>
          </cell>
          <cell r="D56">
            <v>5926.643790000001</v>
          </cell>
          <cell r="E56">
            <v>1729</v>
          </cell>
          <cell r="F56">
            <v>3983</v>
          </cell>
        </row>
      </sheetData>
      <sheetData sheetId="3">
        <row r="56">
          <cell r="C56">
            <v>1616.0385649999998</v>
          </cell>
          <cell r="D56">
            <v>3302.9061908999997</v>
          </cell>
          <cell r="E56">
            <v>7473</v>
          </cell>
          <cell r="F56">
            <v>13626</v>
          </cell>
        </row>
      </sheetData>
      <sheetData sheetId="6">
        <row r="76">
          <cell r="C76">
            <v>556.410440184</v>
          </cell>
          <cell r="D76">
            <v>1232.0471852324652</v>
          </cell>
          <cell r="E76">
            <v>0</v>
          </cell>
          <cell r="F76">
            <v>0</v>
          </cell>
          <cell r="G76">
            <v>2082</v>
          </cell>
          <cell r="H76">
            <v>4004</v>
          </cell>
        </row>
      </sheetData>
      <sheetData sheetId="9">
        <row r="76">
          <cell r="C76">
            <v>281.91224469416545</v>
          </cell>
          <cell r="D76">
            <v>301.0873489046018</v>
          </cell>
          <cell r="E76">
            <v>1</v>
          </cell>
          <cell r="F76">
            <v>5</v>
          </cell>
          <cell r="G76">
            <v>15918</v>
          </cell>
          <cell r="H76">
            <v>27643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1059.4815300000005</v>
          </cell>
          <cell r="D56">
            <v>7605.56033</v>
          </cell>
          <cell r="E56">
            <v>792</v>
          </cell>
          <cell r="F56">
            <v>6517</v>
          </cell>
        </row>
      </sheetData>
      <sheetData sheetId="3">
        <row r="56">
          <cell r="C56">
            <v>569.0726700000001</v>
          </cell>
          <cell r="D56">
            <v>2052.42206</v>
          </cell>
          <cell r="E56">
            <v>3039</v>
          </cell>
          <cell r="F56">
            <v>8713</v>
          </cell>
        </row>
      </sheetData>
      <sheetData sheetId="6">
        <row r="76">
          <cell r="C76">
            <v>188.4474424</v>
          </cell>
          <cell r="D76">
            <v>452.9174424</v>
          </cell>
          <cell r="E76">
            <v>0</v>
          </cell>
          <cell r="F76">
            <v>0</v>
          </cell>
          <cell r="G76">
            <v>1290</v>
          </cell>
          <cell r="H76">
            <v>2755</v>
          </cell>
        </row>
      </sheetData>
      <sheetData sheetId="9">
        <row r="76">
          <cell r="C76">
            <v>110.4185265</v>
          </cell>
          <cell r="D76">
            <v>270.4669095</v>
          </cell>
          <cell r="E76">
            <v>4</v>
          </cell>
          <cell r="F76">
            <v>14</v>
          </cell>
          <cell r="G76">
            <v>55991</v>
          </cell>
          <cell r="H76">
            <v>84337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"/>
      <sheetName val="GSP(S) "/>
      <sheetName val="GNSP"/>
      <sheetName val="GNSP(R) "/>
      <sheetName val="GNSP(S) "/>
      <sheetName val="NEWPRODUCTS"/>
      <sheetName val="GSP"/>
      <sheetName val="INSP(R) (2)"/>
      <sheetName val="GNSP(R)"/>
      <sheetName val="GSP(S)"/>
      <sheetName val="GNSP(S)"/>
    </sheetNames>
    <sheetDataSet>
      <sheetData sheetId="0">
        <row r="56">
          <cell r="C56">
            <v>67154.31</v>
          </cell>
          <cell r="D56">
            <v>305355.51</v>
          </cell>
          <cell r="E56">
            <v>100100</v>
          </cell>
          <cell r="F56">
            <v>533008</v>
          </cell>
        </row>
      </sheetData>
      <sheetData sheetId="3">
        <row r="56">
          <cell r="C56">
            <v>170468.31</v>
          </cell>
          <cell r="D56">
            <v>434819.3500000001</v>
          </cell>
          <cell r="E56">
            <v>2087260</v>
          </cell>
          <cell r="F56">
            <v>5039237</v>
          </cell>
        </row>
      </sheetData>
      <sheetData sheetId="6">
        <row r="76">
          <cell r="C76">
            <v>144969.81</v>
          </cell>
          <cell r="D76">
            <v>356851.65</v>
          </cell>
          <cell r="E76">
            <v>1627</v>
          </cell>
          <cell r="F76">
            <v>2841</v>
          </cell>
          <cell r="G76">
            <v>754924</v>
          </cell>
          <cell r="H76">
            <v>2403724</v>
          </cell>
        </row>
      </sheetData>
      <sheetData sheetId="9">
        <row r="76">
          <cell r="C76">
            <v>24295.74</v>
          </cell>
          <cell r="D76">
            <v>237169.63</v>
          </cell>
          <cell r="E76">
            <v>523</v>
          </cell>
          <cell r="F76">
            <v>1116</v>
          </cell>
          <cell r="G76">
            <v>358282</v>
          </cell>
          <cell r="H76">
            <v>700667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1288.9226299999998</v>
          </cell>
          <cell r="D56">
            <v>2559.9481999999994</v>
          </cell>
          <cell r="E56">
            <v>1726</v>
          </cell>
          <cell r="F56">
            <v>5412</v>
          </cell>
        </row>
      </sheetData>
      <sheetData sheetId="3">
        <row r="56">
          <cell r="C56">
            <v>7868.282972000002</v>
          </cell>
          <cell r="D56">
            <v>19631.524858599998</v>
          </cell>
          <cell r="E56">
            <v>79509</v>
          </cell>
          <cell r="F56">
            <v>206951</v>
          </cell>
        </row>
      </sheetData>
      <sheetData sheetId="6">
        <row r="76">
          <cell r="C76">
            <v>273.98458511559386</v>
          </cell>
          <cell r="D76">
            <v>567.8307993557086</v>
          </cell>
          <cell r="E76">
            <v>27</v>
          </cell>
          <cell r="F76">
            <v>54</v>
          </cell>
          <cell r="G76">
            <v>309979</v>
          </cell>
          <cell r="H76">
            <v>496642</v>
          </cell>
        </row>
      </sheetData>
      <sheetData sheetId="9">
        <row r="76">
          <cell r="C76">
            <v>1412.2624515033565</v>
          </cell>
          <cell r="D76">
            <v>3427.0288005344023</v>
          </cell>
          <cell r="E76">
            <v>7</v>
          </cell>
          <cell r="F76">
            <v>62</v>
          </cell>
          <cell r="G76">
            <v>18735</v>
          </cell>
          <cell r="H76">
            <v>95182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9874.633551999998</v>
          </cell>
          <cell r="D56">
            <v>24197.303628399997</v>
          </cell>
          <cell r="E56">
            <v>7790</v>
          </cell>
          <cell r="F56">
            <v>18886</v>
          </cell>
        </row>
      </sheetData>
      <sheetData sheetId="3">
        <row r="56">
          <cell r="C56">
            <v>9478.236089399998</v>
          </cell>
          <cell r="D56">
            <v>22974.640256299997</v>
          </cell>
          <cell r="E56">
            <v>40627</v>
          </cell>
          <cell r="F56">
            <v>91711</v>
          </cell>
        </row>
      </sheetData>
      <sheetData sheetId="6">
        <row r="76">
          <cell r="C76">
            <v>9736.3043656</v>
          </cell>
          <cell r="D76">
            <v>39620.4536921</v>
          </cell>
          <cell r="E76">
            <v>9</v>
          </cell>
          <cell r="F76">
            <v>45</v>
          </cell>
          <cell r="G76">
            <v>18795</v>
          </cell>
          <cell r="H76">
            <v>49333</v>
          </cell>
        </row>
      </sheetData>
      <sheetData sheetId="9">
        <row r="76">
          <cell r="C76">
            <v>704.6789011000002</v>
          </cell>
          <cell r="D76">
            <v>2136.8402353000006</v>
          </cell>
          <cell r="E76">
            <v>6</v>
          </cell>
          <cell r="F76">
            <v>16</v>
          </cell>
          <cell r="G76">
            <v>45282</v>
          </cell>
          <cell r="H76">
            <v>122379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1073.7730699999997</v>
          </cell>
          <cell r="D56">
            <v>3857.1635100000003</v>
          </cell>
          <cell r="E56">
            <v>885</v>
          </cell>
          <cell r="F56">
            <v>3266</v>
          </cell>
        </row>
      </sheetData>
      <sheetData sheetId="3">
        <row r="56">
          <cell r="C56">
            <v>4900.292375</v>
          </cell>
          <cell r="D56">
            <v>13930.316175000002</v>
          </cell>
          <cell r="E56">
            <v>23113</v>
          </cell>
          <cell r="F56">
            <v>69026</v>
          </cell>
        </row>
      </sheetData>
      <sheetData sheetId="6">
        <row r="76">
          <cell r="C76">
            <v>476.95494379991965</v>
          </cell>
          <cell r="D76">
            <v>1191.5102955999264</v>
          </cell>
          <cell r="E76">
            <v>0</v>
          </cell>
          <cell r="F76">
            <v>0</v>
          </cell>
          <cell r="G76">
            <v>9778</v>
          </cell>
          <cell r="H76">
            <v>25490</v>
          </cell>
        </row>
      </sheetData>
      <sheetData sheetId="9">
        <row r="76">
          <cell r="C76">
            <v>1094.9598803</v>
          </cell>
          <cell r="D76">
            <v>2511.9972274999996</v>
          </cell>
          <cell r="E76">
            <v>2</v>
          </cell>
          <cell r="F76">
            <v>13</v>
          </cell>
          <cell r="G76">
            <v>31311</v>
          </cell>
          <cell r="H76">
            <v>187542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2223.9570932000006</v>
          </cell>
          <cell r="D56">
            <v>5450.782827100001</v>
          </cell>
          <cell r="E56">
            <v>2460</v>
          </cell>
          <cell r="F56">
            <v>5785</v>
          </cell>
        </row>
      </sheetData>
      <sheetData sheetId="3">
        <row r="56">
          <cell r="C56">
            <v>17963.1184274</v>
          </cell>
          <cell r="D56">
            <v>36979.7433588</v>
          </cell>
          <cell r="E56">
            <v>43291</v>
          </cell>
          <cell r="F56">
            <v>95719</v>
          </cell>
        </row>
      </sheetData>
      <sheetData sheetId="6">
        <row r="76">
          <cell r="C76">
            <v>4241.8408402</v>
          </cell>
          <cell r="D76">
            <v>6697.72514788042</v>
          </cell>
          <cell r="E76">
            <v>32</v>
          </cell>
          <cell r="F76">
            <v>86</v>
          </cell>
          <cell r="G76">
            <v>93764</v>
          </cell>
          <cell r="H76">
            <v>174683</v>
          </cell>
        </row>
      </sheetData>
      <sheetData sheetId="9">
        <row r="76">
          <cell r="C76">
            <v>2207.7276828999998</v>
          </cell>
          <cell r="D76">
            <v>6666.4981078</v>
          </cell>
          <cell r="E76">
            <v>1</v>
          </cell>
          <cell r="F76">
            <v>3</v>
          </cell>
          <cell r="G76">
            <v>475</v>
          </cell>
          <cell r="H76">
            <v>970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2648.5431897999983</v>
          </cell>
          <cell r="D56">
            <v>8534.081500799999</v>
          </cell>
          <cell r="E56">
            <v>1563</v>
          </cell>
          <cell r="F56">
            <v>6259</v>
          </cell>
        </row>
      </sheetData>
      <sheetData sheetId="3">
        <row r="56">
          <cell r="C56">
            <v>16293.5710425</v>
          </cell>
          <cell r="D56">
            <v>37154.141209199996</v>
          </cell>
          <cell r="E56">
            <v>92096</v>
          </cell>
          <cell r="F56">
            <v>294703</v>
          </cell>
        </row>
      </sheetData>
      <sheetData sheetId="6">
        <row r="76">
          <cell r="C76">
            <v>2622.198100000003</v>
          </cell>
          <cell r="D76">
            <v>10467.824207900001</v>
          </cell>
          <cell r="E76">
            <v>15</v>
          </cell>
          <cell r="F76">
            <v>82</v>
          </cell>
          <cell r="G76">
            <v>76825</v>
          </cell>
          <cell r="H76">
            <v>311084</v>
          </cell>
        </row>
      </sheetData>
      <sheetData sheetId="9">
        <row r="76">
          <cell r="C76">
            <v>6247.17882</v>
          </cell>
          <cell r="D76">
            <v>25863.480552499997</v>
          </cell>
          <cell r="E76">
            <v>4</v>
          </cell>
          <cell r="F76">
            <v>11</v>
          </cell>
          <cell r="G76">
            <v>38822</v>
          </cell>
          <cell r="H76">
            <v>284175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IRLA SUNLIFE"/>
    </sheetNames>
    <sheetDataSet>
      <sheetData sheetId="0">
        <row r="56">
          <cell r="C56">
            <v>1105.4899847</v>
          </cell>
          <cell r="D56">
            <v>1669.8609728</v>
          </cell>
          <cell r="E56">
            <v>179</v>
          </cell>
          <cell r="F56">
            <v>384</v>
          </cell>
        </row>
      </sheetData>
      <sheetData sheetId="3">
        <row r="56">
          <cell r="C56">
            <v>9569.885689699999</v>
          </cell>
          <cell r="D56">
            <v>23084.30729314658</v>
          </cell>
          <cell r="E56">
            <v>72946</v>
          </cell>
          <cell r="F56">
            <v>140524</v>
          </cell>
        </row>
      </sheetData>
      <sheetData sheetId="6">
        <row r="76">
          <cell r="C76">
            <v>62.883357399999994</v>
          </cell>
          <cell r="D76">
            <v>127.6410152</v>
          </cell>
          <cell r="E76">
            <v>0</v>
          </cell>
          <cell r="F76">
            <v>0</v>
          </cell>
          <cell r="G76">
            <v>112</v>
          </cell>
          <cell r="H76">
            <v>256</v>
          </cell>
        </row>
      </sheetData>
      <sheetData sheetId="9">
        <row r="76">
          <cell r="C76">
            <v>5413.2142841</v>
          </cell>
          <cell r="D76">
            <v>7432.3653138</v>
          </cell>
          <cell r="E76">
            <v>30</v>
          </cell>
          <cell r="F76">
            <v>63</v>
          </cell>
          <cell r="G76">
            <v>84955</v>
          </cell>
          <cell r="H76">
            <v>246445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298.50332000000003</v>
          </cell>
          <cell r="D56">
            <v>1086.1621</v>
          </cell>
          <cell r="E56">
            <v>1020</v>
          </cell>
          <cell r="F56">
            <v>1394</v>
          </cell>
        </row>
      </sheetData>
      <sheetData sheetId="3">
        <row r="56">
          <cell r="C56">
            <v>3412.1274000000003</v>
          </cell>
          <cell r="D56">
            <v>7266.776189999999</v>
          </cell>
          <cell r="E56">
            <v>11296</v>
          </cell>
          <cell r="F56">
            <v>23813</v>
          </cell>
        </row>
      </sheetData>
      <sheetData sheetId="6">
        <row r="76">
          <cell r="C76">
            <v>12.96555</v>
          </cell>
          <cell r="D76">
            <v>27.83081</v>
          </cell>
          <cell r="E76">
            <v>0</v>
          </cell>
          <cell r="F76">
            <v>0</v>
          </cell>
          <cell r="G76">
            <v>358</v>
          </cell>
          <cell r="H76">
            <v>1052</v>
          </cell>
        </row>
      </sheetData>
      <sheetData sheetId="9">
        <row r="76">
          <cell r="C76">
            <v>348.58984169999997</v>
          </cell>
          <cell r="D76">
            <v>939.5341794000001</v>
          </cell>
          <cell r="E76">
            <v>9</v>
          </cell>
          <cell r="F76">
            <v>21</v>
          </cell>
          <cell r="G76">
            <v>-79841</v>
          </cell>
          <cell r="H76">
            <v>-297082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zoomScalePageLayoutView="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I118" sqref="I118"/>
    </sheetView>
  </sheetViews>
  <sheetFormatPr defaultColWidth="9.140625" defaultRowHeight="15"/>
  <cols>
    <col min="1" max="1" width="6.421875" style="8" customWidth="1"/>
    <col min="2" max="2" width="30.421875" style="8" bestFit="1" customWidth="1"/>
    <col min="3" max="3" width="13.7109375" style="8" customWidth="1"/>
    <col min="4" max="5" width="19.28125" style="8" bestFit="1" customWidth="1"/>
    <col min="6" max="6" width="14.140625" style="8" bestFit="1" customWidth="1"/>
    <col min="7" max="8" width="19.28125" style="8" bestFit="1" customWidth="1"/>
    <col min="9" max="9" width="14.140625" style="8" bestFit="1" customWidth="1"/>
    <col min="10" max="11" width="19.28125" style="8" bestFit="1" customWidth="1"/>
    <col min="12" max="12" width="12.8515625" style="8" bestFit="1" customWidth="1"/>
    <col min="13" max="13" width="9.7109375" style="8" bestFit="1" customWidth="1"/>
    <col min="14" max="16384" width="9.140625" style="8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85" t="s">
        <v>2</v>
      </c>
      <c r="B2" s="87" t="s">
        <v>3</v>
      </c>
      <c r="C2" s="89" t="s">
        <v>4</v>
      </c>
      <c r="D2" s="89"/>
      <c r="E2" s="89"/>
      <c r="F2" s="89" t="s">
        <v>5</v>
      </c>
      <c r="G2" s="89"/>
      <c r="H2" s="89"/>
      <c r="I2" s="90" t="s">
        <v>6</v>
      </c>
      <c r="J2" s="90"/>
      <c r="K2" s="91"/>
    </row>
    <row r="3" spans="1:11" ht="13.5" customHeight="1" thickBot="1">
      <c r="A3" s="86"/>
      <c r="B3" s="88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9">
        <v>1</v>
      </c>
      <c r="B4" s="10" t="s">
        <v>10</v>
      </c>
      <c r="C4" s="11"/>
      <c r="D4" s="11"/>
      <c r="E4" s="12"/>
      <c r="F4" s="13"/>
      <c r="G4" s="13"/>
      <c r="H4" s="13"/>
      <c r="I4" s="13"/>
      <c r="J4" s="13"/>
      <c r="K4" s="13"/>
    </row>
    <row r="5" spans="1:11" ht="13.5">
      <c r="A5" s="14"/>
      <c r="B5" s="15" t="s">
        <v>11</v>
      </c>
      <c r="C5" s="16">
        <f>'[1]ISP'!$C$56/100</f>
        <v>39.482565811600004</v>
      </c>
      <c r="D5" s="16">
        <f>'[1]ISP'!$D$56/100</f>
        <v>77.9435496826</v>
      </c>
      <c r="E5" s="16">
        <v>153.04566509100002</v>
      </c>
      <c r="F5" s="17">
        <f>'[1]ISP'!$E$56</f>
        <v>3974</v>
      </c>
      <c r="G5" s="17">
        <f>'[1]ISP'!$F$56</f>
        <v>8652</v>
      </c>
      <c r="H5" s="17">
        <v>21731</v>
      </c>
      <c r="I5" s="17"/>
      <c r="J5" s="17"/>
      <c r="K5" s="17"/>
    </row>
    <row r="6" spans="1:11" ht="13.5">
      <c r="A6" s="14"/>
      <c r="B6" s="15" t="s">
        <v>12</v>
      </c>
      <c r="C6" s="16">
        <f>'[1]INSP'!$C$56/100</f>
        <v>57.43392700500001</v>
      </c>
      <c r="D6" s="16">
        <f>'[1]INSP'!$D$56/100</f>
        <v>183.91035041109998</v>
      </c>
      <c r="E6" s="16">
        <v>385.031639994</v>
      </c>
      <c r="F6" s="17">
        <f>'[1]INSP'!$E$56</f>
        <v>59782</v>
      </c>
      <c r="G6" s="17">
        <f>'[1]INSP'!$F$56</f>
        <v>162781</v>
      </c>
      <c r="H6" s="17">
        <v>327155</v>
      </c>
      <c r="I6" s="17"/>
      <c r="J6" s="17"/>
      <c r="K6" s="17"/>
    </row>
    <row r="7" spans="1:11" ht="13.5">
      <c r="A7" s="14"/>
      <c r="B7" s="15" t="s">
        <v>13</v>
      </c>
      <c r="C7" s="16">
        <f>'[1]GSP'!$C$76/100</f>
        <v>16.645951265203227</v>
      </c>
      <c r="D7" s="16">
        <f>'[1]GSP'!$D$76/100</f>
        <v>39.58242079405032</v>
      </c>
      <c r="E7" s="16">
        <v>16.658064030245015</v>
      </c>
      <c r="F7" s="17">
        <f>'[1]GSP'!$E$76</f>
        <v>13</v>
      </c>
      <c r="G7" s="17">
        <f>'[1]GSP'!$F$76</f>
        <v>15</v>
      </c>
      <c r="H7" s="17">
        <v>10</v>
      </c>
      <c r="I7" s="17">
        <f>'[1]GSP'!$G$76</f>
        <v>16719</v>
      </c>
      <c r="J7" s="17">
        <f>'[1]GSP'!$H$76</f>
        <v>44218</v>
      </c>
      <c r="K7" s="17">
        <v>26633</v>
      </c>
    </row>
    <row r="8" spans="1:11" ht="13.5">
      <c r="A8" s="14"/>
      <c r="B8" s="15" t="s">
        <v>14</v>
      </c>
      <c r="C8" s="16">
        <f>'[1]GNSP'!$C$76/100</f>
        <v>46.060580728789446</v>
      </c>
      <c r="D8" s="16">
        <f>'[1]GNSP'!$D$76/100</f>
        <v>76.92841012843076</v>
      </c>
      <c r="E8" s="16">
        <v>47.945880698167386</v>
      </c>
      <c r="F8" s="17">
        <f>'[1]GNSP'!$E$76</f>
        <v>75</v>
      </c>
      <c r="G8" s="17">
        <f>'[1]GNSP'!$F$76</f>
        <v>199</v>
      </c>
      <c r="H8" s="17">
        <v>385</v>
      </c>
      <c r="I8" s="17">
        <f>'[1]GNSP'!$G$76</f>
        <v>670104</v>
      </c>
      <c r="J8" s="17">
        <f>'[1]GNSP'!$H$76</f>
        <v>1972086</v>
      </c>
      <c r="K8" s="17">
        <v>4451289</v>
      </c>
    </row>
    <row r="9" spans="1:11" ht="13.5">
      <c r="A9" s="14">
        <v>2</v>
      </c>
      <c r="B9" s="18" t="s">
        <v>15</v>
      </c>
      <c r="C9" s="19"/>
      <c r="D9" s="19"/>
      <c r="E9" s="19"/>
      <c r="F9" s="20"/>
      <c r="G9" s="20"/>
      <c r="H9" s="20"/>
      <c r="I9" s="20"/>
      <c r="J9" s="20"/>
      <c r="K9" s="20"/>
    </row>
    <row r="10" spans="1:11" ht="13.5">
      <c r="A10" s="14"/>
      <c r="B10" s="15" t="s">
        <v>11</v>
      </c>
      <c r="C10" s="16">
        <f>'[2]ISP'!$C$56/100</f>
        <v>2.605831906</v>
      </c>
      <c r="D10" s="16">
        <f>'[2]ISP'!$D$56/100</f>
        <v>5.6712621190000005</v>
      </c>
      <c r="E10" s="16">
        <v>0.029799488</v>
      </c>
      <c r="F10" s="17">
        <f>'[2]ISP'!$E$56</f>
        <v>230</v>
      </c>
      <c r="G10" s="17">
        <f>'[2]ISP'!$F$56</f>
        <v>575</v>
      </c>
      <c r="H10" s="17">
        <v>3</v>
      </c>
      <c r="I10" s="17"/>
      <c r="J10" s="17"/>
      <c r="K10" s="17"/>
    </row>
    <row r="11" spans="1:11" ht="13.5">
      <c r="A11" s="14"/>
      <c r="B11" s="15" t="s">
        <v>12</v>
      </c>
      <c r="C11" s="16">
        <f>'[2]INSP'!$C$56/100</f>
        <v>42.73453585399999</v>
      </c>
      <c r="D11" s="16">
        <f>'[2]INSP'!$D$56/100</f>
        <v>88.50136670700002</v>
      </c>
      <c r="E11" s="16">
        <v>110.60380231600001</v>
      </c>
      <c r="F11" s="17">
        <f>'[2]INSP'!$E$56</f>
        <v>20189</v>
      </c>
      <c r="G11" s="17">
        <f>'[2]INSP'!$F$56</f>
        <v>45627</v>
      </c>
      <c r="H11" s="17">
        <v>48952</v>
      </c>
      <c r="I11" s="17"/>
      <c r="J11" s="17"/>
      <c r="K11" s="17"/>
    </row>
    <row r="12" spans="1:11" ht="13.5">
      <c r="A12" s="14"/>
      <c r="B12" s="15" t="s">
        <v>13</v>
      </c>
      <c r="C12" s="16">
        <f>'[2]GSP'!$C$76/100</f>
        <v>0.260150499</v>
      </c>
      <c r="D12" s="16">
        <f>'[2]GSP'!$D$76/100</f>
        <v>0.6991109039999999</v>
      </c>
      <c r="E12" s="16">
        <v>2.357553595</v>
      </c>
      <c r="F12" s="17">
        <f>'[2]GSP'!$E$76</f>
        <v>0</v>
      </c>
      <c r="G12" s="17">
        <f>'[2]GSP'!$F$76</f>
        <v>0</v>
      </c>
      <c r="H12" s="17">
        <v>0</v>
      </c>
      <c r="I12" s="17">
        <f>'[2]GSP'!$G$76</f>
        <v>55</v>
      </c>
      <c r="J12" s="17">
        <f>'[2]GSP'!$H$76</f>
        <v>162</v>
      </c>
      <c r="K12" s="17">
        <v>450</v>
      </c>
    </row>
    <row r="13" spans="1:11" ht="13.5">
      <c r="A13" s="14"/>
      <c r="B13" s="15" t="s">
        <v>14</v>
      </c>
      <c r="C13" s="16">
        <f>'[2]GNSP'!$C$76/100</f>
        <v>0</v>
      </c>
      <c r="D13" s="16">
        <f>'[2]GNSP'!$D$76/100</f>
        <v>0</v>
      </c>
      <c r="E13" s="16">
        <v>0.212717</v>
      </c>
      <c r="F13" s="17">
        <f>'[2]GNSP'!$E$76</f>
        <v>0</v>
      </c>
      <c r="G13" s="17">
        <f>'[2]GNSP'!$F$76</f>
        <v>0</v>
      </c>
      <c r="H13" s="17">
        <v>0</v>
      </c>
      <c r="I13" s="17">
        <f>'[2]GNSP'!$G$76</f>
        <v>0</v>
      </c>
      <c r="J13" s="17">
        <f>'[2]GNSP'!$H$76</f>
        <v>0</v>
      </c>
      <c r="K13" s="17">
        <v>75</v>
      </c>
    </row>
    <row r="14" spans="1:11" ht="13.5">
      <c r="A14" s="14">
        <v>3</v>
      </c>
      <c r="B14" s="18" t="s">
        <v>16</v>
      </c>
      <c r="C14" s="19"/>
      <c r="D14" s="19"/>
      <c r="E14" s="19"/>
      <c r="F14" s="20"/>
      <c r="G14" s="20"/>
      <c r="H14" s="20"/>
      <c r="I14" s="20"/>
      <c r="J14" s="20"/>
      <c r="K14" s="20"/>
    </row>
    <row r="15" spans="1:11" ht="13.5">
      <c r="A15" s="14"/>
      <c r="B15" s="15" t="s">
        <v>11</v>
      </c>
      <c r="C15" s="16">
        <f>'[3]ISP'!$C$56/100</f>
        <v>12.889226299999997</v>
      </c>
      <c r="D15" s="16">
        <f>'[3]ISP'!$D$56/100</f>
        <v>25.599481999999995</v>
      </c>
      <c r="E15" s="16">
        <v>36.5175937</v>
      </c>
      <c r="F15" s="17">
        <f>'[3]ISP'!$E$56</f>
        <v>1726</v>
      </c>
      <c r="G15" s="17">
        <f>'[3]ISP'!$F$56</f>
        <v>5412</v>
      </c>
      <c r="H15" s="17">
        <v>7124</v>
      </c>
      <c r="I15" s="17"/>
      <c r="J15" s="17"/>
      <c r="K15" s="17"/>
    </row>
    <row r="16" spans="1:11" ht="13.5">
      <c r="A16" s="14"/>
      <c r="B16" s="15" t="s">
        <v>12</v>
      </c>
      <c r="C16" s="21">
        <f>'[3]INSP'!$C$56/100</f>
        <v>78.68282972000002</v>
      </c>
      <c r="D16" s="21">
        <f>'[3]INSP'!$D$56/100</f>
        <v>196.31524858599997</v>
      </c>
      <c r="E16" s="21">
        <v>529.245648077</v>
      </c>
      <c r="F16" s="22">
        <f>'[3]INSP'!$E$56</f>
        <v>79509</v>
      </c>
      <c r="G16" s="22">
        <f>'[3]INSP'!$F$56</f>
        <v>206951</v>
      </c>
      <c r="H16" s="22">
        <v>486662</v>
      </c>
      <c r="I16" s="22"/>
      <c r="J16" s="22"/>
      <c r="K16" s="22"/>
    </row>
    <row r="17" spans="1:11" ht="13.5">
      <c r="A17" s="14"/>
      <c r="B17" s="15" t="s">
        <v>13</v>
      </c>
      <c r="C17" s="16">
        <f>'[3]GSP'!$C$76/100</f>
        <v>2.7398458511559385</v>
      </c>
      <c r="D17" s="16">
        <f>'[3]GSP'!$D$76/100</f>
        <v>5.678307993557086</v>
      </c>
      <c r="E17" s="16">
        <v>5.228129673089497</v>
      </c>
      <c r="F17" s="17">
        <f>'[3]GSP'!$E$76</f>
        <v>27</v>
      </c>
      <c r="G17" s="17">
        <f>'[3]GSP'!$F$76</f>
        <v>54</v>
      </c>
      <c r="H17" s="17">
        <v>63</v>
      </c>
      <c r="I17" s="17">
        <f>'[3]GSP'!$G$76</f>
        <v>309979</v>
      </c>
      <c r="J17" s="17">
        <f>'[3]GSP'!$H$76</f>
        <v>496642</v>
      </c>
      <c r="K17" s="17">
        <v>251686</v>
      </c>
    </row>
    <row r="18" spans="1:11" ht="13.5">
      <c r="A18" s="14"/>
      <c r="B18" s="15" t="s">
        <v>14</v>
      </c>
      <c r="C18" s="16">
        <f>'[3]GNSP'!$C$76/100</f>
        <v>14.122624515033564</v>
      </c>
      <c r="D18" s="16">
        <f>'[3]GNSP'!$D$76/100</f>
        <v>34.27028800534402</v>
      </c>
      <c r="E18" s="16">
        <v>34.10804302307937</v>
      </c>
      <c r="F18" s="17">
        <f>'[3]GNSP'!$E$76</f>
        <v>7</v>
      </c>
      <c r="G18" s="17">
        <f>'[3]GNSP'!$F$76</f>
        <v>62</v>
      </c>
      <c r="H18" s="17">
        <v>50</v>
      </c>
      <c r="I18" s="17">
        <f>'[3]GNSP'!$G$76</f>
        <v>18735</v>
      </c>
      <c r="J18" s="17">
        <f>'[3]GNSP'!$H$76</f>
        <v>95182</v>
      </c>
      <c r="K18" s="17">
        <v>60247</v>
      </c>
    </row>
    <row r="19" spans="1:11" ht="13.5">
      <c r="A19" s="14">
        <v>4</v>
      </c>
      <c r="B19" s="18" t="s">
        <v>17</v>
      </c>
      <c r="C19" s="19"/>
      <c r="D19" s="19"/>
      <c r="E19" s="19"/>
      <c r="F19" s="20"/>
      <c r="G19" s="20"/>
      <c r="H19" s="20"/>
      <c r="I19" s="20"/>
      <c r="J19" s="20"/>
      <c r="K19" s="20"/>
    </row>
    <row r="20" spans="1:11" ht="13.5">
      <c r="A20" s="14"/>
      <c r="B20" s="15" t="s">
        <v>11</v>
      </c>
      <c r="C20" s="16">
        <f>'[4]ISP'!$C$56/100</f>
        <v>98.74633551999997</v>
      </c>
      <c r="D20" s="16">
        <f>'[4]ISP'!$D$56/100</f>
        <v>241.97303628399996</v>
      </c>
      <c r="E20" s="16">
        <v>123.81328803500011</v>
      </c>
      <c r="F20" s="17">
        <f>'[4]ISP'!$E$56</f>
        <v>7790</v>
      </c>
      <c r="G20" s="17">
        <f>'[4]ISP'!$F$56</f>
        <v>18886</v>
      </c>
      <c r="H20" s="17">
        <v>13759</v>
      </c>
      <c r="I20" s="17"/>
      <c r="J20" s="17"/>
      <c r="K20" s="17"/>
    </row>
    <row r="21" spans="1:11" ht="13.5">
      <c r="A21" s="14"/>
      <c r="B21" s="15" t="s">
        <v>12</v>
      </c>
      <c r="C21" s="16">
        <f>'[4]INSP'!$C$56/100</f>
        <v>94.78236089399998</v>
      </c>
      <c r="D21" s="16">
        <f>'[4]INSP'!$D$56/100</f>
        <v>229.74640256299998</v>
      </c>
      <c r="E21" s="16">
        <v>403.2453401769999</v>
      </c>
      <c r="F21" s="17">
        <f>'[4]INSP'!$E$56</f>
        <v>40627</v>
      </c>
      <c r="G21" s="17">
        <f>'[4]INSP'!$F$56</f>
        <v>91711</v>
      </c>
      <c r="H21" s="17">
        <v>109213</v>
      </c>
      <c r="I21" s="17"/>
      <c r="J21" s="17"/>
      <c r="K21" s="17"/>
    </row>
    <row r="22" spans="1:11" ht="13.5">
      <c r="A22" s="14"/>
      <c r="B22" s="15" t="s">
        <v>13</v>
      </c>
      <c r="C22" s="16">
        <f>'[4]GSP'!$C$76/100</f>
        <v>97.363043656</v>
      </c>
      <c r="D22" s="16">
        <f>'[4]GSP'!$D$76/100</f>
        <v>396.20453692100006</v>
      </c>
      <c r="E22" s="16">
        <v>375.2391226</v>
      </c>
      <c r="F22" s="17">
        <f>'[4]GSP'!$E$76</f>
        <v>9</v>
      </c>
      <c r="G22" s="17">
        <f>'[4]GSP'!$F$76</f>
        <v>45</v>
      </c>
      <c r="H22" s="17">
        <v>15</v>
      </c>
      <c r="I22" s="17">
        <f>'[4]GSP'!$G$76</f>
        <v>18795</v>
      </c>
      <c r="J22" s="17">
        <f>'[4]GSP'!$H$76</f>
        <v>49333</v>
      </c>
      <c r="K22" s="17">
        <v>117406</v>
      </c>
    </row>
    <row r="23" spans="1:11" ht="13.5">
      <c r="A23" s="14"/>
      <c r="B23" s="15" t="s">
        <v>14</v>
      </c>
      <c r="C23" s="16">
        <f>'[4]GNSP'!$C$76/100</f>
        <v>7.046789011000002</v>
      </c>
      <c r="D23" s="16">
        <f>'[4]GNSP'!$D$76/100</f>
        <v>21.368402353000008</v>
      </c>
      <c r="E23" s="16">
        <v>73.99671485399999</v>
      </c>
      <c r="F23" s="17">
        <f>'[4]GNSP'!$E$76</f>
        <v>6</v>
      </c>
      <c r="G23" s="17">
        <f>'[4]GNSP'!$F$76</f>
        <v>16</v>
      </c>
      <c r="H23" s="17">
        <v>2</v>
      </c>
      <c r="I23" s="17">
        <f>'[4]GNSP'!$G$76</f>
        <v>45282</v>
      </c>
      <c r="J23" s="17">
        <f>'[4]GNSP'!$H$76</f>
        <v>122379</v>
      </c>
      <c r="K23" s="17">
        <v>105746</v>
      </c>
    </row>
    <row r="24" spans="1:11" ht="13.5">
      <c r="A24" s="14">
        <v>5</v>
      </c>
      <c r="B24" s="18" t="s">
        <v>18</v>
      </c>
      <c r="C24" s="19"/>
      <c r="D24" s="19"/>
      <c r="E24" s="19"/>
      <c r="F24" s="20"/>
      <c r="G24" s="20"/>
      <c r="H24" s="20"/>
      <c r="I24" s="20"/>
      <c r="J24" s="20"/>
      <c r="K24" s="20"/>
    </row>
    <row r="25" spans="1:11" ht="13.5">
      <c r="A25" s="14"/>
      <c r="B25" s="15" t="s">
        <v>11</v>
      </c>
      <c r="C25" s="21">
        <f>'[5]ISP'!$C$56/100</f>
        <v>10.737730699999997</v>
      </c>
      <c r="D25" s="21">
        <f>'[5]ISP'!$D$56/100</f>
        <v>38.5716351</v>
      </c>
      <c r="E25" s="21">
        <v>28.2515655</v>
      </c>
      <c r="F25" s="22">
        <f>'[5]ISP'!$E$56</f>
        <v>885</v>
      </c>
      <c r="G25" s="22">
        <f>'[5]ISP'!$F$56</f>
        <v>3266</v>
      </c>
      <c r="H25" s="22">
        <v>3836</v>
      </c>
      <c r="I25" s="22"/>
      <c r="J25" s="22"/>
      <c r="K25" s="22"/>
    </row>
    <row r="26" spans="1:11" ht="13.5">
      <c r="A26" s="14"/>
      <c r="B26" s="15" t="s">
        <v>12</v>
      </c>
      <c r="C26" s="16">
        <f>'[5]INSP'!$C$56/100</f>
        <v>49.00292375</v>
      </c>
      <c r="D26" s="16">
        <f>'[5]INSP'!$D$56/100</f>
        <v>139.30316175000002</v>
      </c>
      <c r="E26" s="16">
        <v>185.33907019000003</v>
      </c>
      <c r="F26" s="17">
        <f>'[5]INSP'!$E$56</f>
        <v>23113</v>
      </c>
      <c r="G26" s="17">
        <f>'[5]INSP'!$F$56</f>
        <v>69026</v>
      </c>
      <c r="H26" s="17">
        <v>120419</v>
      </c>
      <c r="I26" s="17"/>
      <c r="J26" s="17"/>
      <c r="K26" s="17"/>
    </row>
    <row r="27" spans="1:11" ht="13.5">
      <c r="A27" s="14"/>
      <c r="B27" s="15" t="s">
        <v>13</v>
      </c>
      <c r="C27" s="16">
        <f>'[5]GSP'!$C$76/100</f>
        <v>4.7695494379991965</v>
      </c>
      <c r="D27" s="16">
        <f>'[5]GSP'!$D$76/100</f>
        <v>11.915102955999265</v>
      </c>
      <c r="E27" s="16">
        <v>6.990052779000006</v>
      </c>
      <c r="F27" s="17">
        <f>'[5]GSP'!$E$76</f>
        <v>0</v>
      </c>
      <c r="G27" s="17">
        <f>'[5]GSP'!$F$76</f>
        <v>0</v>
      </c>
      <c r="H27" s="17">
        <v>2</v>
      </c>
      <c r="I27" s="17">
        <f>'[5]GSP'!$G$76</f>
        <v>9778</v>
      </c>
      <c r="J27" s="17">
        <f>'[5]GSP'!$H$76</f>
        <v>25490</v>
      </c>
      <c r="K27" s="17">
        <v>11968</v>
      </c>
    </row>
    <row r="28" spans="1:11" ht="13.5">
      <c r="A28" s="14"/>
      <c r="B28" s="15" t="s">
        <v>14</v>
      </c>
      <c r="C28" s="21">
        <f>'[5]GNSP'!$C$76/100</f>
        <v>10.949598802999999</v>
      </c>
      <c r="D28" s="21">
        <f>'[5]GNSP'!$D$76/100</f>
        <v>25.119972274999995</v>
      </c>
      <c r="E28" s="21">
        <v>12.411780114129646</v>
      </c>
      <c r="F28" s="22">
        <f>'[5]GNSP'!$E$76</f>
        <v>2</v>
      </c>
      <c r="G28" s="22">
        <f>'[5]GNSP'!$F$76</f>
        <v>13</v>
      </c>
      <c r="H28" s="22">
        <v>23</v>
      </c>
      <c r="I28" s="22">
        <f>'[5]GNSP'!$G$76</f>
        <v>31311</v>
      </c>
      <c r="J28" s="22">
        <f>'[5]GNSP'!$H$76</f>
        <v>187542</v>
      </c>
      <c r="K28" s="22">
        <v>23947</v>
      </c>
    </row>
    <row r="29" spans="1:11" ht="13.5">
      <c r="A29" s="14">
        <v>6</v>
      </c>
      <c r="B29" s="23" t="s">
        <v>19</v>
      </c>
      <c r="C29" s="19"/>
      <c r="D29" s="19"/>
      <c r="E29" s="19"/>
      <c r="F29" s="20"/>
      <c r="G29" s="20"/>
      <c r="H29" s="20"/>
      <c r="I29" s="20"/>
      <c r="J29" s="20"/>
      <c r="K29" s="20"/>
    </row>
    <row r="30" spans="1:11" ht="13.5">
      <c r="A30" s="14"/>
      <c r="B30" s="15" t="s">
        <v>11</v>
      </c>
      <c r="C30" s="16">
        <f>'[6]ISP'!$C$56/100</f>
        <v>22.239570932000007</v>
      </c>
      <c r="D30" s="16">
        <f>'[6]ISP'!$D$56/100</f>
        <v>54.50782827100001</v>
      </c>
      <c r="E30" s="16">
        <v>24.976411423</v>
      </c>
      <c r="F30" s="17">
        <f>'[6]ISP'!$E$56</f>
        <v>2460</v>
      </c>
      <c r="G30" s="17">
        <f>'[6]ISP'!$F$56</f>
        <v>5785</v>
      </c>
      <c r="H30" s="17">
        <v>6224</v>
      </c>
      <c r="I30" s="17"/>
      <c r="J30" s="17"/>
      <c r="K30" s="17"/>
    </row>
    <row r="31" spans="1:11" ht="13.5">
      <c r="A31" s="14"/>
      <c r="B31" s="15" t="s">
        <v>12</v>
      </c>
      <c r="C31" s="16">
        <f>'[6]INSP'!$C$56/100</f>
        <v>179.63118427400002</v>
      </c>
      <c r="D31" s="16">
        <f>'[6]INSP'!$D$56/100</f>
        <v>369.797433588</v>
      </c>
      <c r="E31" s="16">
        <v>588.251807319</v>
      </c>
      <c r="F31" s="17">
        <f>'[6]INSP'!$E$56</f>
        <v>43291</v>
      </c>
      <c r="G31" s="17">
        <f>'[6]INSP'!$F$56</f>
        <v>95719</v>
      </c>
      <c r="H31" s="17">
        <v>129107</v>
      </c>
      <c r="I31" s="17"/>
      <c r="J31" s="17"/>
      <c r="K31" s="17"/>
    </row>
    <row r="32" spans="1:11" ht="13.5">
      <c r="A32" s="14"/>
      <c r="B32" s="15" t="s">
        <v>13</v>
      </c>
      <c r="C32" s="21">
        <f>'[6]GSP'!$C$76/100</f>
        <v>42.418408402</v>
      </c>
      <c r="D32" s="21">
        <f>'[6]GSP'!$D$76/100</f>
        <v>66.9772514788042</v>
      </c>
      <c r="E32" s="21">
        <v>2.298202711</v>
      </c>
      <c r="F32" s="22">
        <f>'[6]GSP'!$E$76</f>
        <v>32</v>
      </c>
      <c r="G32" s="22">
        <f>'[6]GSP'!$F$76</f>
        <v>86</v>
      </c>
      <c r="H32" s="22">
        <v>51</v>
      </c>
      <c r="I32" s="22">
        <f>'[6]GSP'!$G$76</f>
        <v>93764</v>
      </c>
      <c r="J32" s="22">
        <f>'[6]GSP'!$H$76</f>
        <v>174683</v>
      </c>
      <c r="K32" s="22">
        <v>54096</v>
      </c>
    </row>
    <row r="33" spans="1:11" ht="13.5">
      <c r="A33" s="14"/>
      <c r="B33" s="15" t="s">
        <v>14</v>
      </c>
      <c r="C33" s="21">
        <f>'[6]GNSP'!$C$76/100</f>
        <v>22.077276829</v>
      </c>
      <c r="D33" s="21">
        <f>'[6]GNSP'!$D$76/100</f>
        <v>66.664981078</v>
      </c>
      <c r="E33" s="21">
        <v>102.843166265</v>
      </c>
      <c r="F33" s="22">
        <f>'[6]GNSP'!$E$76</f>
        <v>1</v>
      </c>
      <c r="G33" s="22">
        <f>'[6]GNSP'!$F$76</f>
        <v>3</v>
      </c>
      <c r="H33" s="22">
        <v>15</v>
      </c>
      <c r="I33" s="22">
        <f>'[6]GNSP'!$G$76</f>
        <v>475</v>
      </c>
      <c r="J33" s="22">
        <f>'[6]GNSP'!$H$76</f>
        <v>970</v>
      </c>
      <c r="K33" s="22">
        <v>44711</v>
      </c>
    </row>
    <row r="34" spans="1:11" ht="13.5">
      <c r="A34" s="14">
        <v>7</v>
      </c>
      <c r="B34" s="18" t="s">
        <v>20</v>
      </c>
      <c r="C34" s="19"/>
      <c r="D34" s="19"/>
      <c r="E34" s="19"/>
      <c r="F34" s="20"/>
      <c r="G34" s="20"/>
      <c r="H34" s="20"/>
      <c r="I34" s="20"/>
      <c r="J34" s="20"/>
      <c r="K34" s="20"/>
    </row>
    <row r="35" spans="1:11" ht="13.5">
      <c r="A35" s="14"/>
      <c r="B35" s="15" t="s">
        <v>11</v>
      </c>
      <c r="C35" s="16">
        <f>'[7]ISP'!$C$56/100</f>
        <v>26.485431897999984</v>
      </c>
      <c r="D35" s="21">
        <f>'[7]ISP'!$D$56/100</f>
        <v>85.34081500799999</v>
      </c>
      <c r="E35" s="21">
        <v>3.3418615539999994</v>
      </c>
      <c r="F35" s="17">
        <f>'[7]ISP'!$E$56</f>
        <v>1563</v>
      </c>
      <c r="G35" s="22">
        <f>'[7]ISP'!$F$56</f>
        <v>6259</v>
      </c>
      <c r="H35" s="22">
        <v>84</v>
      </c>
      <c r="I35" s="17"/>
      <c r="J35" s="22"/>
      <c r="K35" s="22"/>
    </row>
    <row r="36" spans="1:11" ht="13.5">
      <c r="A36" s="14"/>
      <c r="B36" s="15" t="s">
        <v>12</v>
      </c>
      <c r="C36" s="21">
        <f>'[7]INSP'!$C$56/100</f>
        <v>162.935710425</v>
      </c>
      <c r="D36" s="21">
        <f>'[7]INSP'!$D$56/100</f>
        <v>371.541412092</v>
      </c>
      <c r="E36" s="21">
        <v>1059.519324049</v>
      </c>
      <c r="F36" s="22">
        <f>'[7]INSP'!$E$56</f>
        <v>92096</v>
      </c>
      <c r="G36" s="22">
        <f>'[7]INSP'!$F$56</f>
        <v>294703</v>
      </c>
      <c r="H36" s="22">
        <v>334839</v>
      </c>
      <c r="I36" s="22"/>
      <c r="J36" s="22"/>
      <c r="K36" s="22"/>
    </row>
    <row r="37" spans="1:11" ht="13.5">
      <c r="A37" s="14"/>
      <c r="B37" s="15" t="s">
        <v>13</v>
      </c>
      <c r="C37" s="24">
        <f>'[7]GSP'!$C$76/100</f>
        <v>26.221981000000028</v>
      </c>
      <c r="D37" s="24">
        <f>'[7]GSP'!$D$76/100</f>
        <v>104.67824207900001</v>
      </c>
      <c r="E37" s="24">
        <v>43.271973066</v>
      </c>
      <c r="F37" s="25">
        <f>'[7]GSP'!$E$76</f>
        <v>15</v>
      </c>
      <c r="G37" s="25">
        <f>'[7]GSP'!$F$76</f>
        <v>82</v>
      </c>
      <c r="H37" s="25">
        <v>183</v>
      </c>
      <c r="I37" s="25">
        <f>'[7]GSP'!$G$76</f>
        <v>76825</v>
      </c>
      <c r="J37" s="25">
        <f>'[7]GSP'!$H$76</f>
        <v>311084</v>
      </c>
      <c r="K37" s="25">
        <v>437247</v>
      </c>
    </row>
    <row r="38" spans="1:11" ht="13.5">
      <c r="A38" s="26"/>
      <c r="B38" s="27" t="s">
        <v>14</v>
      </c>
      <c r="C38" s="28">
        <f>'[7]GNSP'!$C$76/100</f>
        <v>62.4717882</v>
      </c>
      <c r="D38" s="28">
        <f>'[7]GNSP'!$D$76/100</f>
        <v>258.634805525</v>
      </c>
      <c r="E38" s="16">
        <v>300.64569946000006</v>
      </c>
      <c r="F38" s="29">
        <f>'[7]GNSP'!$E$76</f>
        <v>4</v>
      </c>
      <c r="G38" s="29">
        <f>'[7]GNSP'!$F$76</f>
        <v>11</v>
      </c>
      <c r="H38" s="17">
        <v>217</v>
      </c>
      <c r="I38" s="29">
        <f>'[7]GNSP'!$G$76</f>
        <v>38822</v>
      </c>
      <c r="J38" s="29">
        <f>'[7]GNSP'!$H$76</f>
        <v>284175</v>
      </c>
      <c r="K38" s="29">
        <v>215584</v>
      </c>
    </row>
    <row r="39" spans="1:36" s="31" customFormat="1" ht="13.5">
      <c r="A39" s="14">
        <v>8</v>
      </c>
      <c r="B39" s="18" t="s">
        <v>21</v>
      </c>
      <c r="C39" s="19"/>
      <c r="D39" s="19"/>
      <c r="E39" s="19"/>
      <c r="F39" s="20"/>
      <c r="G39" s="20"/>
      <c r="H39" s="20"/>
      <c r="I39" s="20"/>
      <c r="J39" s="20"/>
      <c r="K39" s="20"/>
      <c r="L39" s="30"/>
      <c r="M39" s="30"/>
      <c r="N39" s="30"/>
      <c r="O39" s="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31" customFormat="1" ht="13.5">
      <c r="A40" s="14"/>
      <c r="B40" s="15" t="s">
        <v>11</v>
      </c>
      <c r="C40" s="32">
        <f>'[8]ISP'!$C$56/100</f>
        <v>11.054899847</v>
      </c>
      <c r="D40" s="32">
        <f>'[8]ISP'!$D$56/100</f>
        <v>16.698609727999997</v>
      </c>
      <c r="E40" s="32">
        <v>6.437032234999999</v>
      </c>
      <c r="F40" s="33">
        <f>'[8]ISP'!$E$56</f>
        <v>179</v>
      </c>
      <c r="G40" s="33">
        <f>'[8]ISP'!$F$56</f>
        <v>384</v>
      </c>
      <c r="H40" s="33">
        <v>26178</v>
      </c>
      <c r="I40" s="33"/>
      <c r="J40" s="33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31" customFormat="1" ht="13.5">
      <c r="A41" s="14"/>
      <c r="B41" s="15" t="s">
        <v>12</v>
      </c>
      <c r="C41" s="32">
        <f>'[8]INSP'!$C$56/100</f>
        <v>95.69885689699998</v>
      </c>
      <c r="D41" s="32">
        <f>'[8]INSP'!$D$56/100</f>
        <v>230.8430729314658</v>
      </c>
      <c r="E41" s="32">
        <v>392.7511951199999</v>
      </c>
      <c r="F41" s="33">
        <f>'[8]INSP'!$E$56</f>
        <v>72946</v>
      </c>
      <c r="G41" s="33">
        <f>'[8]INSP'!$F$56</f>
        <v>140524</v>
      </c>
      <c r="H41" s="33">
        <v>336615</v>
      </c>
      <c r="I41" s="33"/>
      <c r="J41" s="33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31" customFormat="1" ht="13.5">
      <c r="A42" s="14"/>
      <c r="B42" s="15" t="s">
        <v>13</v>
      </c>
      <c r="C42" s="32">
        <f>'[8]GSP'!$C$76/100</f>
        <v>0.628833574</v>
      </c>
      <c r="D42" s="32">
        <f>'[8]GSP'!$D$76/100</f>
        <v>1.276410152</v>
      </c>
      <c r="E42" s="32">
        <v>1.0906836866756842</v>
      </c>
      <c r="F42" s="33">
        <f>'[8]GSP'!$E$76</f>
        <v>0</v>
      </c>
      <c r="G42" s="33">
        <f>'[8]GSP'!$F$76</f>
        <v>0</v>
      </c>
      <c r="H42" s="33">
        <v>1</v>
      </c>
      <c r="I42" s="33">
        <f>'[8]GSP'!$G$76</f>
        <v>112</v>
      </c>
      <c r="J42" s="33">
        <f>'[8]GSP'!$H$76</f>
        <v>256</v>
      </c>
      <c r="K42" s="33">
        <v>255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31" customFormat="1" ht="13.5">
      <c r="A43" s="14"/>
      <c r="B43" s="15" t="s">
        <v>14</v>
      </c>
      <c r="C43" s="16">
        <f>'[8]GNSP'!$C$76/100</f>
        <v>54.132142841000004</v>
      </c>
      <c r="D43" s="16">
        <f>'[8]GNSP'!$D$76/100</f>
        <v>74.323653138</v>
      </c>
      <c r="E43" s="16">
        <v>73.7560834679889</v>
      </c>
      <c r="F43" s="17">
        <f>'[8]GNSP'!$E$76</f>
        <v>30</v>
      </c>
      <c r="G43" s="17">
        <f>'[8]GNSP'!$F$76</f>
        <v>63</v>
      </c>
      <c r="H43" s="17">
        <v>63</v>
      </c>
      <c r="I43" s="17">
        <f>'[8]GNSP'!$G$76</f>
        <v>84955</v>
      </c>
      <c r="J43" s="17">
        <f>'[8]GNSP'!$H$76</f>
        <v>246445</v>
      </c>
      <c r="K43" s="17">
        <v>190401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11" ht="13.5">
      <c r="A44" s="9">
        <v>9</v>
      </c>
      <c r="B44" s="10" t="s">
        <v>22</v>
      </c>
      <c r="C44" s="11"/>
      <c r="D44" s="11"/>
      <c r="E44" s="19"/>
      <c r="F44" s="13"/>
      <c r="G44" s="13"/>
      <c r="H44" s="20"/>
      <c r="I44" s="13"/>
      <c r="J44" s="13"/>
      <c r="K44" s="13"/>
    </row>
    <row r="45" spans="1:11" ht="13.5">
      <c r="A45" s="14"/>
      <c r="B45" s="15" t="s">
        <v>11</v>
      </c>
      <c r="C45" s="21">
        <f>'[9]ISP'!$C$56/100</f>
        <v>2.9850332</v>
      </c>
      <c r="D45" s="21">
        <f>'[9]ISP'!$D$56/100</f>
        <v>10.861621</v>
      </c>
      <c r="E45" s="21">
        <v>3.6158000000000006</v>
      </c>
      <c r="F45" s="22">
        <f>'[9]ISP'!$E$56</f>
        <v>1020</v>
      </c>
      <c r="G45" s="22">
        <f>'[9]ISP'!$F$56</f>
        <v>1394</v>
      </c>
      <c r="H45" s="22">
        <v>193</v>
      </c>
      <c r="I45" s="22"/>
      <c r="J45" s="22"/>
      <c r="K45" s="22"/>
    </row>
    <row r="46" spans="1:11" ht="13.5">
      <c r="A46" s="14"/>
      <c r="B46" s="15" t="s">
        <v>12</v>
      </c>
      <c r="C46" s="21">
        <f>'[9]INSP'!$C$56/100</f>
        <v>34.121274</v>
      </c>
      <c r="D46" s="21">
        <f>'[9]INSP'!$D$56/100</f>
        <v>72.66776189999999</v>
      </c>
      <c r="E46" s="21">
        <v>122.8517585</v>
      </c>
      <c r="F46" s="22">
        <f>'[9]INSP'!$E$56</f>
        <v>11296</v>
      </c>
      <c r="G46" s="22">
        <f>'[9]INSP'!$F$56</f>
        <v>23813</v>
      </c>
      <c r="H46" s="22">
        <v>45417</v>
      </c>
      <c r="I46" s="22"/>
      <c r="J46" s="22"/>
      <c r="K46" s="22"/>
    </row>
    <row r="47" spans="1:11" ht="13.5">
      <c r="A47" s="14"/>
      <c r="B47" s="15" t="s">
        <v>13</v>
      </c>
      <c r="C47" s="21">
        <f>'[9]GSP'!$C$76/100</f>
        <v>0.1296555</v>
      </c>
      <c r="D47" s="21">
        <f>'[9]GSP'!$D$76/100</f>
        <v>0.2783081</v>
      </c>
      <c r="E47" s="21">
        <v>0.075446522</v>
      </c>
      <c r="F47" s="22">
        <f>'[9]GSP'!$E$76</f>
        <v>0</v>
      </c>
      <c r="G47" s="22">
        <f>'[9]GSP'!$F$76</f>
        <v>0</v>
      </c>
      <c r="H47" s="22">
        <v>0</v>
      </c>
      <c r="I47" s="22">
        <f>'[9]GSP'!$G$76</f>
        <v>358</v>
      </c>
      <c r="J47" s="22">
        <f>'[9]GSP'!$H$76</f>
        <v>1052</v>
      </c>
      <c r="K47" s="22">
        <v>452</v>
      </c>
    </row>
    <row r="48" spans="1:11" ht="13.5">
      <c r="A48" s="14"/>
      <c r="B48" s="15" t="s">
        <v>14</v>
      </c>
      <c r="C48" s="21">
        <f>'[9]GNSP'!$C$76/100</f>
        <v>3.4858984169999996</v>
      </c>
      <c r="D48" s="21">
        <f>'[9]GNSP'!$D$76/100</f>
        <v>9.395341794</v>
      </c>
      <c r="E48" s="21">
        <v>9.408393076</v>
      </c>
      <c r="F48" s="22">
        <f>'[9]GNSP'!$E$76</f>
        <v>9</v>
      </c>
      <c r="G48" s="22">
        <f>'[9]GNSP'!$F$76</f>
        <v>21</v>
      </c>
      <c r="H48" s="22">
        <v>26</v>
      </c>
      <c r="I48" s="22">
        <f>'[9]GNSP'!$G$76</f>
        <v>-79841</v>
      </c>
      <c r="J48" s="22">
        <f>'[9]GNSP'!$H$76</f>
        <v>-297082</v>
      </c>
      <c r="K48" s="22">
        <v>482321</v>
      </c>
    </row>
    <row r="49" spans="1:11" ht="13.5">
      <c r="A49" s="14">
        <v>10</v>
      </c>
      <c r="B49" s="18" t="s">
        <v>23</v>
      </c>
      <c r="C49" s="19"/>
      <c r="D49" s="19"/>
      <c r="E49" s="19"/>
      <c r="F49" s="20"/>
      <c r="G49" s="20"/>
      <c r="H49" s="20"/>
      <c r="I49" s="20"/>
      <c r="J49" s="20"/>
      <c r="K49" s="20"/>
    </row>
    <row r="50" spans="1:11" ht="13.5">
      <c r="A50" s="14"/>
      <c r="B50" s="15" t="s">
        <v>11</v>
      </c>
      <c r="C50" s="16">
        <f>'[10]ISP'!$C$56/100</f>
        <v>18.0640549</v>
      </c>
      <c r="D50" s="16">
        <f>'[10]ISP'!$D$56/100</f>
        <v>40.2788364</v>
      </c>
      <c r="E50" s="16">
        <v>16.5581785</v>
      </c>
      <c r="F50" s="17">
        <f>'[10]ISP'!$E$56</f>
        <v>1398</v>
      </c>
      <c r="G50" s="17">
        <f>'[10]ISP'!$F$56</f>
        <v>3202</v>
      </c>
      <c r="H50" s="17">
        <v>1557</v>
      </c>
      <c r="I50" s="17"/>
      <c r="J50" s="17"/>
      <c r="K50" s="17"/>
    </row>
    <row r="51" spans="1:11" ht="13.5">
      <c r="A51" s="14"/>
      <c r="B51" s="15" t="s">
        <v>12</v>
      </c>
      <c r="C51" s="16">
        <f>'[10]INSP'!$C$56/100</f>
        <v>27.832352288000003</v>
      </c>
      <c r="D51" s="16">
        <f>'[10]INSP'!$D$56/100</f>
        <v>64.70324497</v>
      </c>
      <c r="E51" s="16">
        <v>149.00820919</v>
      </c>
      <c r="F51" s="17">
        <f>'[10]INSP'!$E$56</f>
        <v>11961</v>
      </c>
      <c r="G51" s="17">
        <f>'[10]INSP'!$F$56</f>
        <v>25405</v>
      </c>
      <c r="H51" s="17">
        <v>56020</v>
      </c>
      <c r="I51" s="17"/>
      <c r="J51" s="17"/>
      <c r="K51" s="17"/>
    </row>
    <row r="52" spans="1:11" ht="13.5">
      <c r="A52" s="14"/>
      <c r="B52" s="15" t="s">
        <v>13</v>
      </c>
      <c r="C52" s="16">
        <f>'[10]GSP'!$C$76/100</f>
        <v>11.925093633757344</v>
      </c>
      <c r="D52" s="16">
        <f>'[10]GSP'!$D$76/100</f>
        <v>24.94735937215397</v>
      </c>
      <c r="E52" s="16">
        <v>19.523770405134073</v>
      </c>
      <c r="F52" s="17">
        <f>'[10]GSP'!$E$76</f>
        <v>4</v>
      </c>
      <c r="G52" s="17">
        <f>'[10]GSP'!$F$76</f>
        <v>7</v>
      </c>
      <c r="H52" s="17">
        <v>0</v>
      </c>
      <c r="I52" s="17">
        <f>'[10]GSP'!$G$76</f>
        <v>93401</v>
      </c>
      <c r="J52" s="17">
        <f>'[10]GSP'!$H$76</f>
        <v>146347</v>
      </c>
      <c r="K52" s="17">
        <v>73494</v>
      </c>
    </row>
    <row r="53" spans="1:11" ht="13.5">
      <c r="A53" s="14"/>
      <c r="B53" s="15" t="s">
        <v>14</v>
      </c>
      <c r="C53" s="16">
        <f>'[10]GNSP'!$C$76/100</f>
        <v>11.127142605465792</v>
      </c>
      <c r="D53" s="16">
        <f>'[10]GNSP'!$D$76/100</f>
        <v>34.78231503931718</v>
      </c>
      <c r="E53" s="16">
        <v>42.34898293881318</v>
      </c>
      <c r="F53" s="17">
        <f>'[10]GNSP'!$E$76</f>
        <v>46</v>
      </c>
      <c r="G53" s="17">
        <f>'[10]GNSP'!$F$76</f>
        <v>197</v>
      </c>
      <c r="H53" s="17">
        <v>194</v>
      </c>
      <c r="I53" s="17">
        <f>'[10]GNSP'!$G$76</f>
        <v>132307</v>
      </c>
      <c r="J53" s="17">
        <f>'[10]GNSP'!$H$76</f>
        <v>419259</v>
      </c>
      <c r="K53" s="17">
        <v>319557</v>
      </c>
    </row>
    <row r="54" spans="1:11" ht="13.5">
      <c r="A54" s="14">
        <v>11</v>
      </c>
      <c r="B54" s="18" t="s">
        <v>24</v>
      </c>
      <c r="C54" s="19"/>
      <c r="D54" s="19"/>
      <c r="E54" s="19"/>
      <c r="F54" s="20"/>
      <c r="G54" s="20"/>
      <c r="H54" s="20"/>
      <c r="I54" s="20"/>
      <c r="J54" s="20"/>
      <c r="K54" s="20"/>
    </row>
    <row r="55" spans="1:11" ht="13.5">
      <c r="A55" s="14"/>
      <c r="B55" s="15" t="s">
        <v>11</v>
      </c>
      <c r="C55" s="16">
        <f>'[11]ISP'!$C$56/100</f>
        <v>22.565470454000007</v>
      </c>
      <c r="D55" s="16">
        <f>'[11]ISP'!$D$56/100</f>
        <v>52.39044152200001</v>
      </c>
      <c r="E55" s="16">
        <v>51.69225002220001</v>
      </c>
      <c r="F55" s="17">
        <f>'[11]ISP'!$E$56</f>
        <v>210</v>
      </c>
      <c r="G55" s="17">
        <f>'[11]ISP'!$F$56</f>
        <v>228</v>
      </c>
      <c r="H55" s="17">
        <v>526</v>
      </c>
      <c r="I55" s="17"/>
      <c r="J55" s="17"/>
      <c r="K55" s="17"/>
    </row>
    <row r="56" spans="1:11" ht="13.5">
      <c r="A56" s="14"/>
      <c r="B56" s="15" t="s">
        <v>12</v>
      </c>
      <c r="C56" s="16">
        <f>'[11]INSP'!$C$56/100</f>
        <v>130.66762089200003</v>
      </c>
      <c r="D56" s="16">
        <f>'[11]INSP'!$D$56/100</f>
        <v>323.94369224200005</v>
      </c>
      <c r="E56" s="16">
        <v>378.516475968</v>
      </c>
      <c r="F56" s="17">
        <f>'[11]INSP'!$E$56</f>
        <v>49440</v>
      </c>
      <c r="G56" s="17">
        <f>'[11]INSP'!$F$56</f>
        <v>134688</v>
      </c>
      <c r="H56" s="17">
        <v>203633</v>
      </c>
      <c r="I56" s="17"/>
      <c r="J56" s="17"/>
      <c r="K56" s="17"/>
    </row>
    <row r="57" spans="1:11" ht="13.5">
      <c r="A57" s="14"/>
      <c r="B57" s="15" t="s">
        <v>13</v>
      </c>
      <c r="C57" s="16">
        <f>'[11]GSP'!$C$76/100</f>
        <v>8.166063684</v>
      </c>
      <c r="D57" s="16">
        <f>'[11]GSP'!$D$76/100</f>
        <v>20.699080933999998</v>
      </c>
      <c r="E57" s="16">
        <v>4.096859413</v>
      </c>
      <c r="F57" s="17">
        <f>'[11]GSP'!$E$76</f>
        <v>0</v>
      </c>
      <c r="G57" s="17">
        <f>'[11]GSP'!$F$76</f>
        <v>12</v>
      </c>
      <c r="H57" s="17">
        <v>16</v>
      </c>
      <c r="I57" s="17">
        <f>'[11]GSP'!$G$76</f>
        <v>-18725</v>
      </c>
      <c r="J57" s="17">
        <f>'[11]GSP'!$H$76</f>
        <v>5543</v>
      </c>
      <c r="K57" s="17">
        <v>625663</v>
      </c>
    </row>
    <row r="58" spans="1:11" ht="13.5">
      <c r="A58" s="14"/>
      <c r="B58" s="15" t="s">
        <v>14</v>
      </c>
      <c r="C58" s="16">
        <f>'[11]GNSP'!$C$76/100</f>
        <v>2.8679787910000014</v>
      </c>
      <c r="D58" s="16">
        <f>'[11]GNSP'!$D$76/100</f>
        <v>11.071852133000004</v>
      </c>
      <c r="E58" s="16">
        <v>26.194444631000014</v>
      </c>
      <c r="F58" s="17">
        <f>'[11]GNSP'!$E$76</f>
        <v>87</v>
      </c>
      <c r="G58" s="17">
        <f>'[11]GNSP'!$F$76</f>
        <v>349</v>
      </c>
      <c r="H58" s="17">
        <v>441</v>
      </c>
      <c r="I58" s="17">
        <f>'[11]GNSP'!$G$76</f>
        <v>347711</v>
      </c>
      <c r="J58" s="17">
        <f>'[11]GNSP'!$H$76</f>
        <v>1770861</v>
      </c>
      <c r="K58" s="17">
        <v>3364006</v>
      </c>
    </row>
    <row r="59" spans="1:11" ht="13.5">
      <c r="A59" s="14">
        <v>12</v>
      </c>
      <c r="B59" s="18" t="s">
        <v>25</v>
      </c>
      <c r="C59" s="19"/>
      <c r="D59" s="19"/>
      <c r="E59" s="19"/>
      <c r="F59" s="20"/>
      <c r="G59" s="20"/>
      <c r="H59" s="20"/>
      <c r="I59" s="20"/>
      <c r="J59" s="20"/>
      <c r="K59" s="20"/>
    </row>
    <row r="60" spans="1:11" ht="13.5">
      <c r="A60" s="14"/>
      <c r="B60" s="15" t="s">
        <v>11</v>
      </c>
      <c r="C60" s="21">
        <f>'[12]ISP'!$C$56/100</f>
        <v>11.238165903000002</v>
      </c>
      <c r="D60" s="21">
        <f>'[12]ISP'!$D$56/100</f>
        <v>15.717813463000002</v>
      </c>
      <c r="E60" s="21">
        <v>4.7313063</v>
      </c>
      <c r="F60" s="22">
        <f>'[12]ISP'!$E$56</f>
        <v>771</v>
      </c>
      <c r="G60" s="22">
        <f>'[12]ISP'!$F$56</f>
        <v>1346</v>
      </c>
      <c r="H60" s="22">
        <v>796</v>
      </c>
      <c r="I60" s="22"/>
      <c r="J60" s="22"/>
      <c r="K60" s="22"/>
    </row>
    <row r="61" spans="1:11" ht="13.5">
      <c r="A61" s="14"/>
      <c r="B61" s="15" t="s">
        <v>12</v>
      </c>
      <c r="C61" s="21">
        <f>'[12]INSP'!$C$56/100</f>
        <v>27.104528786999996</v>
      </c>
      <c r="D61" s="21">
        <f>'[12]INSP'!$D$56/100</f>
        <v>65.188854053</v>
      </c>
      <c r="E61" s="21">
        <v>94.07553000000001</v>
      </c>
      <c r="F61" s="22">
        <f>'[12]INSP'!$E$56</f>
        <v>13362</v>
      </c>
      <c r="G61" s="22">
        <f>'[12]INSP'!$F$56</f>
        <v>32422</v>
      </c>
      <c r="H61" s="22">
        <v>35492</v>
      </c>
      <c r="I61" s="22"/>
      <c r="J61" s="22"/>
      <c r="K61" s="22"/>
    </row>
    <row r="62" spans="1:11" ht="13.5">
      <c r="A62" s="14"/>
      <c r="B62" s="15" t="s">
        <v>13</v>
      </c>
      <c r="C62" s="16">
        <f>'[12]GSP'!$C$76/100</f>
        <v>0.742500784</v>
      </c>
      <c r="D62" s="16">
        <f>'[12]GSP'!$D$76/100</f>
        <v>2.177863448</v>
      </c>
      <c r="E62" s="16">
        <v>5.4308000000000005</v>
      </c>
      <c r="F62" s="17">
        <f>'[12]GSP'!$E$76</f>
        <v>2</v>
      </c>
      <c r="G62" s="17">
        <f>'[12]GSP'!$F$76</f>
        <v>2</v>
      </c>
      <c r="H62" s="17">
        <v>0</v>
      </c>
      <c r="I62" s="17">
        <f>'[12]GSP'!$G$76</f>
        <v>1420</v>
      </c>
      <c r="J62" s="17">
        <f>'[12]GSP'!$H$76</f>
        <v>3622</v>
      </c>
      <c r="K62" s="17">
        <v>2595</v>
      </c>
    </row>
    <row r="63" spans="1:11" ht="13.5">
      <c r="A63" s="14"/>
      <c r="B63" s="15" t="s">
        <v>14</v>
      </c>
      <c r="C63" s="16">
        <f>'[12]GNSP'!$C$76/100</f>
        <v>2.630062348</v>
      </c>
      <c r="D63" s="16">
        <f>'[12]GNSP'!$D$76/100</f>
        <v>11.182234058</v>
      </c>
      <c r="E63" s="16">
        <v>8.0261</v>
      </c>
      <c r="F63" s="17">
        <f>'[12]GNSP'!$E$76</f>
        <v>25</v>
      </c>
      <c r="G63" s="17">
        <f>'[12]GNSP'!$F$76</f>
        <v>81</v>
      </c>
      <c r="H63" s="17">
        <v>92</v>
      </c>
      <c r="I63" s="17">
        <f>'[12]GNSP'!$G$76</f>
        <v>117137</v>
      </c>
      <c r="J63" s="17">
        <f>'[12]GNSP'!$H$76</f>
        <v>250028</v>
      </c>
      <c r="K63" s="17">
        <v>519148</v>
      </c>
    </row>
    <row r="64" spans="1:11" ht="13.5">
      <c r="A64" s="14">
        <v>13</v>
      </c>
      <c r="B64" s="18" t="s">
        <v>26</v>
      </c>
      <c r="C64" s="19"/>
      <c r="D64" s="19"/>
      <c r="E64" s="19"/>
      <c r="F64" s="20"/>
      <c r="G64" s="20"/>
      <c r="H64" s="20"/>
      <c r="I64" s="20"/>
      <c r="J64" s="20"/>
      <c r="K64" s="20"/>
    </row>
    <row r="65" spans="1:11" ht="13.5">
      <c r="A65" s="14"/>
      <c r="B65" s="15" t="s">
        <v>11</v>
      </c>
      <c r="C65" s="16">
        <f>'[13]ISP'!$C$56/100</f>
        <v>1.157875</v>
      </c>
      <c r="D65" s="16">
        <f>'[13]ISP'!$D$56/100</f>
        <v>2.9447550000000002</v>
      </c>
      <c r="E65" s="16">
        <v>4.90818</v>
      </c>
      <c r="F65" s="17">
        <f>'[13]ISP'!$E$56</f>
        <v>285</v>
      </c>
      <c r="G65" s="17">
        <f>'[13]ISP'!$F$56</f>
        <v>669</v>
      </c>
      <c r="H65" s="17">
        <v>1316</v>
      </c>
      <c r="I65" s="17"/>
      <c r="J65" s="17"/>
      <c r="K65" s="17"/>
    </row>
    <row r="66" spans="1:11" ht="13.5">
      <c r="A66" s="14"/>
      <c r="B66" s="15" t="s">
        <v>12</v>
      </c>
      <c r="C66" s="16">
        <f>'[13]INSP'!$C$56/100</f>
        <v>2.7792022000000003</v>
      </c>
      <c r="D66" s="16">
        <f>'[13]INSP'!$D$56/100</f>
        <v>6.122872000000001</v>
      </c>
      <c r="E66" s="16">
        <v>9.464572897</v>
      </c>
      <c r="F66" s="17">
        <f>'[13]INSP'!$E$56</f>
        <v>3481</v>
      </c>
      <c r="G66" s="17">
        <f>'[13]INSP'!$F$56</f>
        <v>7579</v>
      </c>
      <c r="H66" s="17">
        <v>11305</v>
      </c>
      <c r="I66" s="17"/>
      <c r="J66" s="17"/>
      <c r="K66" s="17"/>
    </row>
    <row r="67" spans="1:11" ht="13.5">
      <c r="A67" s="14"/>
      <c r="B67" s="15" t="s">
        <v>13</v>
      </c>
      <c r="C67" s="16">
        <f>'[13]GSP'!$C$76/100</f>
        <v>0</v>
      </c>
      <c r="D67" s="16">
        <f>'[13]GSP'!$D$76/100</f>
        <v>0</v>
      </c>
      <c r="E67" s="16">
        <v>0</v>
      </c>
      <c r="F67" s="17">
        <f>'[13]GSP'!$E$76</f>
        <v>0</v>
      </c>
      <c r="G67" s="17">
        <f>'[13]GSP'!$F$76</f>
        <v>0</v>
      </c>
      <c r="H67" s="17">
        <v>0</v>
      </c>
      <c r="I67" s="17">
        <f>'[13]GSP'!$G$76</f>
        <v>0</v>
      </c>
      <c r="J67" s="17">
        <f>'[13]GSP'!$H$76</f>
        <v>0</v>
      </c>
      <c r="K67" s="17">
        <v>0</v>
      </c>
    </row>
    <row r="68" spans="1:11" ht="13.5">
      <c r="A68" s="14"/>
      <c r="B68" s="15" t="s">
        <v>14</v>
      </c>
      <c r="C68" s="16">
        <f>'[13]GNSP'!$C$76/100</f>
        <v>0</v>
      </c>
      <c r="D68" s="16">
        <f>'[13]GNSP'!$D$76/100</f>
        <v>0</v>
      </c>
      <c r="E68" s="16">
        <v>0</v>
      </c>
      <c r="F68" s="17">
        <f>'[13]GNSP'!$E$76</f>
        <v>0</v>
      </c>
      <c r="G68" s="17">
        <f>'[13]GNSP'!$F$76</f>
        <v>0</v>
      </c>
      <c r="H68" s="17">
        <v>0</v>
      </c>
      <c r="I68" s="17">
        <f>'[13]GNSP'!$G$76</f>
        <v>0</v>
      </c>
      <c r="J68" s="17">
        <f>'[13]GNSP'!$H$76</f>
        <v>0</v>
      </c>
      <c r="K68" s="17">
        <v>0</v>
      </c>
    </row>
    <row r="69" spans="1:11" ht="13.5">
      <c r="A69" s="14">
        <v>14</v>
      </c>
      <c r="B69" s="18" t="s">
        <v>27</v>
      </c>
      <c r="C69" s="19"/>
      <c r="D69" s="19"/>
      <c r="E69" s="19"/>
      <c r="F69" s="20"/>
      <c r="G69" s="20"/>
      <c r="H69" s="20"/>
      <c r="I69" s="20"/>
      <c r="J69" s="20"/>
      <c r="K69" s="20"/>
    </row>
    <row r="70" spans="1:11" ht="13.5">
      <c r="A70" s="14"/>
      <c r="B70" s="15" t="s">
        <v>11</v>
      </c>
      <c r="C70" s="16">
        <f>'[14]ISP'!$C$56/100</f>
        <v>16.808</v>
      </c>
      <c r="D70" s="16">
        <f>'[14]ISP'!$D$56/100</f>
        <v>38.9123371</v>
      </c>
      <c r="E70" s="16">
        <v>50.180600000000005</v>
      </c>
      <c r="F70" s="17">
        <f>'[14]ISP'!$E$56</f>
        <v>1987</v>
      </c>
      <c r="G70" s="17">
        <f>'[14]ISP'!$F$56</f>
        <v>4451</v>
      </c>
      <c r="H70" s="17">
        <v>5817</v>
      </c>
      <c r="I70" s="17"/>
      <c r="J70" s="17"/>
      <c r="K70" s="17"/>
    </row>
    <row r="71" spans="1:11" ht="13.5">
      <c r="A71" s="14"/>
      <c r="B71" s="15" t="s">
        <v>12</v>
      </c>
      <c r="C71" s="16">
        <f>'[14]INSP'!$C$56/100</f>
        <v>9.146300000000002</v>
      </c>
      <c r="D71" s="16">
        <f>'[14]INSP'!$D$56/100</f>
        <v>24.295460345250003</v>
      </c>
      <c r="E71" s="24">
        <v>43.84459999999999</v>
      </c>
      <c r="F71" s="17">
        <f>'[14]INSP'!$E$56</f>
        <v>7470</v>
      </c>
      <c r="G71" s="17">
        <f>'[14]INSP'!$F$56</f>
        <v>19546</v>
      </c>
      <c r="H71" s="17">
        <v>17975</v>
      </c>
      <c r="I71" s="17"/>
      <c r="J71" s="17"/>
      <c r="K71" s="17"/>
    </row>
    <row r="72" spans="1:11" ht="13.5">
      <c r="A72" s="14"/>
      <c r="B72" s="15" t="s">
        <v>13</v>
      </c>
      <c r="C72" s="16">
        <f>'[14]GSP '!$C$76/100</f>
        <v>11.508772200000001</v>
      </c>
      <c r="D72" s="16">
        <f>'[14]GSP '!$D$76/100</f>
        <v>20.0493178</v>
      </c>
      <c r="E72" s="16">
        <v>11.026245</v>
      </c>
      <c r="F72" s="17">
        <f>'[14]GSP '!$E$76</f>
        <v>0</v>
      </c>
      <c r="G72" s="17">
        <f>'[14]GSP '!$F$76</f>
        <v>0</v>
      </c>
      <c r="H72" s="17">
        <v>0</v>
      </c>
      <c r="I72" s="17">
        <f>'[14]GSP '!$G$76</f>
        <v>43388</v>
      </c>
      <c r="J72" s="17">
        <f>'[14]GSP '!$H$76</f>
        <v>72635</v>
      </c>
      <c r="K72" s="17">
        <v>47977</v>
      </c>
    </row>
    <row r="73" spans="1:11" ht="13.5">
      <c r="A73" s="14"/>
      <c r="B73" s="15" t="s">
        <v>14</v>
      </c>
      <c r="C73" s="16">
        <f>'[14]GNSP '!$C$76/100</f>
        <v>0</v>
      </c>
      <c r="D73" s="16">
        <f>'[14]GNSP '!$D$76/100</f>
        <v>0.2834683</v>
      </c>
      <c r="E73" s="16">
        <v>2.023456</v>
      </c>
      <c r="F73" s="17">
        <f>'[14]GNSP '!$E$76</f>
        <v>0</v>
      </c>
      <c r="G73" s="17">
        <f>'[14]GNSP '!$F$76</f>
        <v>2</v>
      </c>
      <c r="H73" s="17">
        <v>3</v>
      </c>
      <c r="I73" s="17">
        <f>'[14]GNSP '!$G$76</f>
        <v>0</v>
      </c>
      <c r="J73" s="17">
        <f>'[14]GNSP '!$H$76</f>
        <v>14678</v>
      </c>
      <c r="K73" s="17">
        <v>215466</v>
      </c>
    </row>
    <row r="74" spans="1:11" ht="13.5">
      <c r="A74" s="14">
        <v>15</v>
      </c>
      <c r="B74" s="18" t="s">
        <v>28</v>
      </c>
      <c r="C74" s="19"/>
      <c r="D74" s="19"/>
      <c r="E74" s="16"/>
      <c r="F74" s="17"/>
      <c r="G74" s="17"/>
      <c r="H74" s="17"/>
      <c r="I74" s="17"/>
      <c r="J74" s="17"/>
      <c r="K74" s="17"/>
    </row>
    <row r="75" spans="1:11" ht="13.5">
      <c r="A75" s="14"/>
      <c r="B75" s="15" t="s">
        <v>11</v>
      </c>
      <c r="C75" s="16">
        <f>'[15]ISP'!$C$56/100</f>
        <v>0.189044336</v>
      </c>
      <c r="D75" s="16">
        <f>'[15]ISP'!$D$56/100</f>
        <v>0.4453078275548503</v>
      </c>
      <c r="E75" s="16">
        <v>1.673658591</v>
      </c>
      <c r="F75" s="17">
        <f>'[15]ISP'!$E$56</f>
        <v>33</v>
      </c>
      <c r="G75" s="17">
        <f>'[15]ISP'!$F$56</f>
        <v>68</v>
      </c>
      <c r="H75" s="17">
        <v>1207</v>
      </c>
      <c r="I75" s="17"/>
      <c r="J75" s="17"/>
      <c r="K75" s="17"/>
    </row>
    <row r="76" spans="1:11" ht="13.5">
      <c r="A76" s="14"/>
      <c r="B76" s="15" t="s">
        <v>12</v>
      </c>
      <c r="C76" s="16">
        <f>'[15]INSP'!$C$56/100</f>
        <v>18.504112973860185</v>
      </c>
      <c r="D76" s="16">
        <f>'[15]INSP'!$D$56/100</f>
        <v>38.037010532450196</v>
      </c>
      <c r="E76" s="16">
        <v>83.88108615814997</v>
      </c>
      <c r="F76" s="17">
        <f>'[15]INSP'!$E$56</f>
        <v>9673</v>
      </c>
      <c r="G76" s="17">
        <f>'[15]INSP'!$F$56</f>
        <v>22354</v>
      </c>
      <c r="H76" s="17">
        <v>35793</v>
      </c>
      <c r="I76" s="17"/>
      <c r="J76" s="17"/>
      <c r="K76" s="17"/>
    </row>
    <row r="77" spans="1:11" ht="13.5">
      <c r="A77" s="14"/>
      <c r="B77" s="15" t="s">
        <v>13</v>
      </c>
      <c r="C77" s="16">
        <f>'[15]GSP'!$C$76/100</f>
        <v>3.0559610729999998</v>
      </c>
      <c r="D77" s="16">
        <f>'[15]GSP'!$D$76/100</f>
        <v>5.958387188991549</v>
      </c>
      <c r="E77" s="16">
        <v>4.772501068911001</v>
      </c>
      <c r="F77" s="17">
        <f>'[15]GSP'!$E$76</f>
        <v>1</v>
      </c>
      <c r="G77" s="17">
        <f>'[15]GSP'!$F$76</f>
        <v>1</v>
      </c>
      <c r="H77" s="17">
        <v>0</v>
      </c>
      <c r="I77" s="17">
        <f>'[15]GSP'!$G$76</f>
        <v>1035</v>
      </c>
      <c r="J77" s="17">
        <f>'[15]GSP'!$H$76</f>
        <v>2055</v>
      </c>
      <c r="K77" s="17">
        <v>3122</v>
      </c>
    </row>
    <row r="78" spans="1:11" ht="13.5">
      <c r="A78" s="26"/>
      <c r="B78" s="27" t="s">
        <v>14</v>
      </c>
      <c r="C78" s="28">
        <f>'[15]GNSP'!$C$76/100</f>
        <v>0</v>
      </c>
      <c r="D78" s="28">
        <f>'[15]GNSP'!$D$76/100</f>
        <v>0</v>
      </c>
      <c r="E78" s="28">
        <v>0</v>
      </c>
      <c r="F78" s="29">
        <f>'[15]GNSP'!$E$76</f>
        <v>0</v>
      </c>
      <c r="G78" s="29">
        <f>'[15]GNSP'!$F$76</f>
        <v>0</v>
      </c>
      <c r="H78" s="29">
        <v>0</v>
      </c>
      <c r="I78" s="29">
        <f>'[15]GNSP'!$G$76</f>
        <v>0</v>
      </c>
      <c r="J78" s="29">
        <f>'[15]GNSP'!$H$76</f>
        <v>0</v>
      </c>
      <c r="K78" s="29">
        <v>0</v>
      </c>
    </row>
    <row r="79" spans="1:11" ht="13.5">
      <c r="A79" s="14">
        <v>16</v>
      </c>
      <c r="B79" s="18" t="s">
        <v>29</v>
      </c>
      <c r="C79" s="19"/>
      <c r="D79" s="19"/>
      <c r="E79" s="32"/>
      <c r="F79" s="17"/>
      <c r="G79" s="17"/>
      <c r="H79" s="17"/>
      <c r="I79" s="17"/>
      <c r="J79" s="17"/>
      <c r="K79" s="17"/>
    </row>
    <row r="80" spans="1:11" ht="13.5">
      <c r="A80" s="14"/>
      <c r="B80" s="15" t="s">
        <v>11</v>
      </c>
      <c r="C80" s="16">
        <f>'[16]ISP'!$C$56/100</f>
        <v>1.792671123000001</v>
      </c>
      <c r="D80" s="16">
        <f>'[16]ISP'!$D$56/100</f>
        <v>5.656414923</v>
      </c>
      <c r="E80" s="32">
        <v>1.03278</v>
      </c>
      <c r="F80" s="17">
        <f>'[16]ISP'!$E$56</f>
        <v>264</v>
      </c>
      <c r="G80" s="17">
        <f>'[16]ISP'!$F$56</f>
        <v>805</v>
      </c>
      <c r="H80" s="17">
        <v>133</v>
      </c>
      <c r="I80" s="17"/>
      <c r="J80" s="17"/>
      <c r="K80" s="17"/>
    </row>
    <row r="81" spans="1:11" ht="13.5">
      <c r="A81" s="14"/>
      <c r="B81" s="15" t="s">
        <v>12</v>
      </c>
      <c r="C81" s="16">
        <f>'[16]INSP'!$C$56/100</f>
        <v>19.0123396</v>
      </c>
      <c r="D81" s="16">
        <f>'[16]INSP'!$D$56/100</f>
        <v>47.6414522</v>
      </c>
      <c r="E81" s="32">
        <v>65.40520174199999</v>
      </c>
      <c r="F81" s="17">
        <f>'[16]INSP'!$E$56</f>
        <v>10604</v>
      </c>
      <c r="G81" s="17">
        <f>'[16]INSP'!$F$56</f>
        <v>25155</v>
      </c>
      <c r="H81" s="17">
        <v>56674</v>
      </c>
      <c r="I81" s="17"/>
      <c r="J81" s="17"/>
      <c r="K81" s="17"/>
    </row>
    <row r="82" spans="1:11" ht="13.5">
      <c r="A82" s="14"/>
      <c r="B82" s="15" t="s">
        <v>13</v>
      </c>
      <c r="C82" s="16">
        <f>'[16]GSP'!$C$76/100</f>
        <v>0.037785287</v>
      </c>
      <c r="D82" s="16">
        <f>'[16]GSP'!$D$76/100</f>
        <v>0.17242827100000002</v>
      </c>
      <c r="E82" s="32">
        <v>0.062331021</v>
      </c>
      <c r="F82" s="17">
        <f>'[16]GSP'!$E$76</f>
        <v>0</v>
      </c>
      <c r="G82" s="17">
        <f>'[16]GSP'!$F$76</f>
        <v>1</v>
      </c>
      <c r="H82" s="17">
        <v>0</v>
      </c>
      <c r="I82" s="17">
        <f>'[16]GSP'!$G$76</f>
        <v>9</v>
      </c>
      <c r="J82" s="17">
        <f>'[16]GSP'!$H$76</f>
        <v>27</v>
      </c>
      <c r="K82" s="17">
        <v>1452</v>
      </c>
    </row>
    <row r="83" spans="1:11" ht="13.5">
      <c r="A83" s="26"/>
      <c r="B83" s="27" t="s">
        <v>14</v>
      </c>
      <c r="C83" s="28">
        <f>'[16]GNSP'!$C$76/100</f>
        <v>2.1201827859999995</v>
      </c>
      <c r="D83" s="28">
        <f>'[16]GNSP'!$D$76/100</f>
        <v>3.0705065159107767</v>
      </c>
      <c r="E83" s="34">
        <v>7.230671615117671</v>
      </c>
      <c r="F83" s="29">
        <f>'[16]GNSP'!$E$76</f>
        <v>8</v>
      </c>
      <c r="G83" s="29">
        <f>'[16]GNSP'!$F$76</f>
        <v>27</v>
      </c>
      <c r="H83" s="29">
        <v>26</v>
      </c>
      <c r="I83" s="29">
        <f>'[16]GNSP'!$G$76</f>
        <v>4485</v>
      </c>
      <c r="J83" s="29">
        <f>'[16]GNSP'!$H$76</f>
        <v>11300</v>
      </c>
      <c r="K83" s="29">
        <v>1170491</v>
      </c>
    </row>
    <row r="84" spans="1:20" s="31" customFormat="1" ht="13.5">
      <c r="A84" s="14">
        <v>17</v>
      </c>
      <c r="B84" s="18" t="s">
        <v>30</v>
      </c>
      <c r="C84" s="19"/>
      <c r="D84" s="19"/>
      <c r="E84" s="32"/>
      <c r="F84" s="17"/>
      <c r="G84" s="17"/>
      <c r="H84" s="33"/>
      <c r="I84" s="17"/>
      <c r="J84" s="17"/>
      <c r="K84" s="17"/>
      <c r="L84" s="30"/>
      <c r="M84" s="30"/>
      <c r="N84" s="30"/>
      <c r="O84" s="8"/>
      <c r="P84" s="30"/>
      <c r="Q84" s="30"/>
      <c r="R84" s="30"/>
      <c r="S84" s="30"/>
      <c r="T84" s="35"/>
    </row>
    <row r="85" spans="1:20" s="31" customFormat="1" ht="13.5">
      <c r="A85" s="14"/>
      <c r="B85" s="15" t="s">
        <v>11</v>
      </c>
      <c r="C85" s="16">
        <f>+'[17]ISP'!$C$56/100</f>
        <v>9.47958001</v>
      </c>
      <c r="D85" s="16">
        <f>+'[17]ISP'!$D$56/100</f>
        <v>19.479470191000004</v>
      </c>
      <c r="E85" s="32">
        <v>17.39530594</v>
      </c>
      <c r="F85" s="17">
        <f>+'[17]ISP'!$E$56</f>
        <v>539</v>
      </c>
      <c r="G85" s="17">
        <f>+'[17]ISP'!$F$56</f>
        <v>1451</v>
      </c>
      <c r="H85" s="33">
        <v>3145</v>
      </c>
      <c r="I85" s="17"/>
      <c r="J85" s="17"/>
      <c r="K85" s="17"/>
      <c r="L85" s="30"/>
      <c r="M85" s="30"/>
      <c r="N85" s="30"/>
      <c r="O85" s="30"/>
      <c r="P85" s="30"/>
      <c r="Q85" s="30"/>
      <c r="R85" s="30"/>
      <c r="S85" s="30"/>
      <c r="T85" s="35"/>
    </row>
    <row r="86" spans="1:20" s="31" customFormat="1" ht="13.5">
      <c r="A86" s="14"/>
      <c r="B86" s="15" t="s">
        <v>12</v>
      </c>
      <c r="C86" s="16">
        <f>+'[17]INSP'!$C$56/100</f>
        <v>10.931414818</v>
      </c>
      <c r="D86" s="16">
        <f>+'[17]INSP'!$D$56/100</f>
        <v>24.267530981999997</v>
      </c>
      <c r="E86" s="32">
        <v>46.439673147</v>
      </c>
      <c r="F86" s="17">
        <f>+'[17]INSP'!$E$56</f>
        <v>4529</v>
      </c>
      <c r="G86" s="17">
        <f>+'[17]INSP'!$F$56</f>
        <v>10060</v>
      </c>
      <c r="H86" s="33">
        <v>16669</v>
      </c>
      <c r="I86" s="17"/>
      <c r="J86" s="17"/>
      <c r="K86" s="17"/>
      <c r="L86" s="30"/>
      <c r="M86" s="30"/>
      <c r="N86" s="30"/>
      <c r="O86" s="30"/>
      <c r="P86" s="30"/>
      <c r="Q86" s="30"/>
      <c r="R86" s="30"/>
      <c r="S86" s="30"/>
      <c r="T86" s="35"/>
    </row>
    <row r="87" spans="1:20" s="31" customFormat="1" ht="13.5">
      <c r="A87" s="14"/>
      <c r="B87" s="15" t="s">
        <v>13</v>
      </c>
      <c r="C87" s="16">
        <f>+'[17]GSP'!$C$76/100</f>
        <v>0</v>
      </c>
      <c r="D87" s="16">
        <f>+'[17]GSP'!$D$76/100</f>
        <v>0</v>
      </c>
      <c r="E87" s="32">
        <v>0</v>
      </c>
      <c r="F87" s="17">
        <f>+'[17]GSP'!$E$76</f>
        <v>0</v>
      </c>
      <c r="G87" s="17">
        <f>+'[17]GSP'!$F$76</f>
        <v>0</v>
      </c>
      <c r="H87" s="33">
        <v>0</v>
      </c>
      <c r="I87" s="17">
        <f>+'[17]GSP'!$G$76</f>
        <v>0</v>
      </c>
      <c r="J87" s="17">
        <f>+'[17]GSP'!$H$76</f>
        <v>0</v>
      </c>
      <c r="K87" s="17">
        <v>0</v>
      </c>
      <c r="L87" s="30"/>
      <c r="M87" s="30"/>
      <c r="N87" s="30"/>
      <c r="O87" s="30"/>
      <c r="P87" s="30"/>
      <c r="Q87" s="30"/>
      <c r="R87" s="30"/>
      <c r="S87" s="30"/>
      <c r="T87" s="35"/>
    </row>
    <row r="88" spans="1:20" s="31" customFormat="1" ht="13.5">
      <c r="A88" s="14"/>
      <c r="B88" s="15" t="s">
        <v>14</v>
      </c>
      <c r="C88" s="16">
        <f>+'[17]GNSP'!$C$76/100</f>
        <v>1.404173132724997</v>
      </c>
      <c r="D88" s="16">
        <f>+'[17]GNSP'!$D$76/100</f>
        <v>3.1165638092250503</v>
      </c>
      <c r="E88" s="32">
        <v>0.331098674</v>
      </c>
      <c r="F88" s="17">
        <f>+'[17]GNSP'!$E$76</f>
        <v>0</v>
      </c>
      <c r="G88" s="17">
        <f>+'[17]GNSP'!$F$76</f>
        <v>15</v>
      </c>
      <c r="H88" s="33">
        <v>7</v>
      </c>
      <c r="I88" s="17">
        <f>+'[17]GNSP'!$G$76</f>
        <v>24795</v>
      </c>
      <c r="J88" s="17">
        <f>+'[17]GNSP'!$H$76</f>
        <v>177765</v>
      </c>
      <c r="K88" s="17">
        <v>131817</v>
      </c>
      <c r="L88" s="30"/>
      <c r="M88" s="30"/>
      <c r="N88" s="30"/>
      <c r="O88" s="30"/>
      <c r="P88" s="30"/>
      <c r="Q88" s="30"/>
      <c r="R88" s="30"/>
      <c r="S88" s="30"/>
      <c r="T88" s="35"/>
    </row>
    <row r="89" spans="1:20" s="31" customFormat="1" ht="13.5">
      <c r="A89" s="14">
        <v>18</v>
      </c>
      <c r="B89" s="18" t="s">
        <v>31</v>
      </c>
      <c r="C89" s="19"/>
      <c r="D89" s="19"/>
      <c r="E89" s="32"/>
      <c r="F89" s="17"/>
      <c r="G89" s="17"/>
      <c r="H89" s="33"/>
      <c r="I89" s="17"/>
      <c r="J89" s="17"/>
      <c r="K89" s="17"/>
      <c r="L89" s="30"/>
      <c r="M89" s="30"/>
      <c r="N89" s="30"/>
      <c r="O89" s="8"/>
      <c r="P89" s="30"/>
      <c r="Q89" s="30"/>
      <c r="R89" s="30"/>
      <c r="S89" s="30"/>
      <c r="T89" s="35"/>
    </row>
    <row r="90" spans="1:11" ht="13.5">
      <c r="A90" s="36"/>
      <c r="B90" s="37" t="s">
        <v>11</v>
      </c>
      <c r="C90" s="38">
        <f>+'[18]ISP'!$C$56/100</f>
        <v>0.003</v>
      </c>
      <c r="D90" s="38">
        <f>+'[18]ISP'!$D$56/100</f>
        <v>0.013500000000000002</v>
      </c>
      <c r="E90" s="39">
        <v>2.5652483999999998</v>
      </c>
      <c r="F90" s="40">
        <f>+'[18]ISP'!$E$56</f>
        <v>0</v>
      </c>
      <c r="G90" s="40">
        <f>+'[18]ISP'!$F$56</f>
        <v>0</v>
      </c>
      <c r="H90" s="41">
        <v>135</v>
      </c>
      <c r="I90" s="40"/>
      <c r="J90" s="40"/>
      <c r="K90" s="40"/>
    </row>
    <row r="91" spans="1:11" ht="13.5">
      <c r="A91" s="36"/>
      <c r="B91" s="15" t="s">
        <v>12</v>
      </c>
      <c r="C91" s="16">
        <f>+'[18]INSP'!$C$56/100</f>
        <v>30.05927799799999</v>
      </c>
      <c r="D91" s="16">
        <f>+'[18]INSP'!$D$56/100</f>
        <v>110.87439910200005</v>
      </c>
      <c r="E91" s="32">
        <v>146.7796174670051</v>
      </c>
      <c r="F91" s="17">
        <f>+'[18]INSP'!$E$56</f>
        <v>5187</v>
      </c>
      <c r="G91" s="17">
        <f>+'[18]INSP'!$F$56</f>
        <v>14672</v>
      </c>
      <c r="H91" s="33">
        <v>22560</v>
      </c>
      <c r="I91" s="17"/>
      <c r="J91" s="17"/>
      <c r="K91" s="17"/>
    </row>
    <row r="92" spans="1:11" ht="13.5">
      <c r="A92" s="36"/>
      <c r="B92" s="27" t="s">
        <v>13</v>
      </c>
      <c r="C92" s="28">
        <f>+'[18]GSP'!$C$76/100</f>
        <v>0.343299073</v>
      </c>
      <c r="D92" s="28">
        <f>+'[18]GSP'!$D$76/100</f>
        <v>1.102384643</v>
      </c>
      <c r="E92" s="34">
        <v>5.7566</v>
      </c>
      <c r="F92" s="29">
        <f>+'[18]GSP'!$E$76</f>
        <v>0</v>
      </c>
      <c r="G92" s="29">
        <f>+'[18]GSP'!$F$76</f>
        <v>0</v>
      </c>
      <c r="H92" s="42">
        <v>0</v>
      </c>
      <c r="I92" s="29">
        <f>+'[18]GSP'!$G$76</f>
        <v>130</v>
      </c>
      <c r="J92" s="29">
        <f>+'[18]GSP'!$H$76</f>
        <v>391</v>
      </c>
      <c r="K92" s="29">
        <v>3357</v>
      </c>
    </row>
    <row r="93" spans="1:22" s="31" customFormat="1" ht="13.5">
      <c r="A93" s="14"/>
      <c r="B93" s="15" t="s">
        <v>14</v>
      </c>
      <c r="C93" s="16">
        <f>+'[18]GNSP'!$C$76/100</f>
        <v>17</v>
      </c>
      <c r="D93" s="16">
        <f>+'[18]GNSP'!$D$76/100</f>
        <v>20.5</v>
      </c>
      <c r="E93" s="32">
        <v>0</v>
      </c>
      <c r="F93" s="17">
        <f>+'[18]GNSP'!$E$76</f>
        <v>1</v>
      </c>
      <c r="G93" s="17">
        <f>+'[18]GNSP'!$F$76</f>
        <v>1</v>
      </c>
      <c r="H93" s="33">
        <v>0</v>
      </c>
      <c r="I93" s="17">
        <f>+'[18]GNSP'!$G$76</f>
        <v>39593</v>
      </c>
      <c r="J93" s="17">
        <f>+'[18]GNSP'!$H$76</f>
        <v>39593</v>
      </c>
      <c r="K93" s="17">
        <v>0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5"/>
    </row>
    <row r="94" spans="1:21" ht="13.5">
      <c r="A94" s="36">
        <v>19</v>
      </c>
      <c r="B94" s="43" t="s">
        <v>32</v>
      </c>
      <c r="C94" s="11"/>
      <c r="D94" s="11"/>
      <c r="E94" s="44"/>
      <c r="F94" s="45"/>
      <c r="G94" s="45"/>
      <c r="H94" s="41"/>
      <c r="I94" s="45"/>
      <c r="J94" s="45"/>
      <c r="K94" s="45"/>
      <c r="L94" s="30"/>
      <c r="M94" s="30"/>
      <c r="N94" s="30"/>
      <c r="P94" s="30"/>
      <c r="Q94" s="30"/>
      <c r="R94" s="30"/>
      <c r="S94" s="30"/>
      <c r="T94" s="30"/>
      <c r="U94" s="30"/>
    </row>
    <row r="95" spans="1:21" ht="13.5">
      <c r="A95" s="36"/>
      <c r="B95" s="15" t="s">
        <v>11</v>
      </c>
      <c r="C95" s="16">
        <f>+'[19]ISP'!$C$56/100</f>
        <v>1.4655246739999999</v>
      </c>
      <c r="D95" s="16">
        <f>+'[19]ISP'!$D$56/100</f>
        <v>6.03616777</v>
      </c>
      <c r="E95" s="32">
        <v>1.8506373130000002</v>
      </c>
      <c r="F95" s="17">
        <f>+'[19]ISP'!$E$56</f>
        <v>102</v>
      </c>
      <c r="G95" s="17">
        <f>+'[19]ISP'!$F$56</f>
        <v>306</v>
      </c>
      <c r="H95" s="33">
        <v>117</v>
      </c>
      <c r="I95" s="17"/>
      <c r="J95" s="17"/>
      <c r="K95" s="17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3.5">
      <c r="A96" s="36"/>
      <c r="B96" s="15" t="s">
        <v>12</v>
      </c>
      <c r="C96" s="16">
        <f>+'[19]INSP'!$C$56/100</f>
        <v>13.335174366999997</v>
      </c>
      <c r="D96" s="16">
        <f>+'[19]INSP'!$D$56/100</f>
        <v>28.917433054</v>
      </c>
      <c r="E96" s="32">
        <v>32.113080359</v>
      </c>
      <c r="F96" s="17">
        <f>+'[19]INSP'!$E$56</f>
        <v>4953</v>
      </c>
      <c r="G96" s="17">
        <f>+'[19]INSP'!$F$56</f>
        <v>11363</v>
      </c>
      <c r="H96" s="33">
        <v>10177</v>
      </c>
      <c r="I96" s="17"/>
      <c r="J96" s="17"/>
      <c r="K96" s="17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3.5">
      <c r="A97" s="36"/>
      <c r="B97" s="15" t="s">
        <v>13</v>
      </c>
      <c r="C97" s="16">
        <f>+'[19]GSP'!$C$76/100</f>
        <v>0.021277909000000008</v>
      </c>
      <c r="D97" s="16">
        <f>+'[19]GSP'!$D$76/100</f>
        <v>0.14767628700000002</v>
      </c>
      <c r="E97" s="32">
        <v>0.17975074000000002</v>
      </c>
      <c r="F97" s="17">
        <f>+'[19]GSP'!$E$76</f>
        <v>0</v>
      </c>
      <c r="G97" s="17">
        <f>+'[19]GSP'!$F$76</f>
        <v>0</v>
      </c>
      <c r="H97" s="33">
        <v>0</v>
      </c>
      <c r="I97" s="17">
        <f>+'[19]GSP'!$G$76</f>
        <v>7</v>
      </c>
      <c r="J97" s="17">
        <f>+'[19]GSP'!$H$76</f>
        <v>314</v>
      </c>
      <c r="K97" s="17">
        <v>366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3.5">
      <c r="A98" s="36"/>
      <c r="B98" s="27" t="s">
        <v>14</v>
      </c>
      <c r="C98" s="28">
        <f>+'[19]GNSP'!$C$76/100</f>
        <v>0</v>
      </c>
      <c r="D98" s="28">
        <f>+'[19]GNSP'!$D$76/100</f>
        <v>0</v>
      </c>
      <c r="E98" s="34">
        <v>0</v>
      </c>
      <c r="F98" s="29">
        <f>+'[19]GNSP'!$E$76</f>
        <v>0</v>
      </c>
      <c r="G98" s="29">
        <f>+'[19]GNSP'!$F$76</f>
        <v>0</v>
      </c>
      <c r="H98" s="42">
        <v>0</v>
      </c>
      <c r="I98" s="29">
        <f>+'[19]GNSP'!$G$76</f>
        <v>0</v>
      </c>
      <c r="J98" s="29">
        <f>+'[19]GNSP'!$H$76</f>
        <v>0</v>
      </c>
      <c r="K98" s="29">
        <v>0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2" s="31" customFormat="1" ht="13.5">
      <c r="A99" s="14">
        <v>20</v>
      </c>
      <c r="B99" s="46" t="s">
        <v>33</v>
      </c>
      <c r="C99" s="16"/>
      <c r="D99" s="16"/>
      <c r="E99" s="32"/>
      <c r="F99" s="17"/>
      <c r="G99" s="17"/>
      <c r="H99" s="33"/>
      <c r="I99" s="17"/>
      <c r="J99" s="17"/>
      <c r="K99" s="17"/>
      <c r="L99" s="30"/>
      <c r="M99" s="30"/>
      <c r="N99" s="30"/>
      <c r="O99" s="8"/>
      <c r="P99" s="30"/>
      <c r="Q99" s="30"/>
      <c r="R99" s="30"/>
      <c r="S99" s="30"/>
      <c r="T99" s="30"/>
      <c r="U99" s="30"/>
      <c r="V99" s="35"/>
    </row>
    <row r="100" spans="1:22" s="31" customFormat="1" ht="13.5">
      <c r="A100" s="14"/>
      <c r="B100" s="15" t="s">
        <v>11</v>
      </c>
      <c r="C100" s="16">
        <f>+'[20]ISP'!$C$56/100</f>
        <v>1.2366693</v>
      </c>
      <c r="D100" s="16">
        <f>+'[20]ISP'!$D$56/100</f>
        <v>3.7576371</v>
      </c>
      <c r="E100" s="32">
        <v>0.49738889999999997</v>
      </c>
      <c r="F100" s="17">
        <f>+'[20]ISP'!$E$56</f>
        <v>135</v>
      </c>
      <c r="G100" s="17">
        <f>+'[20]ISP'!$F$56</f>
        <v>384</v>
      </c>
      <c r="H100" s="33">
        <v>70</v>
      </c>
      <c r="I100" s="17"/>
      <c r="J100" s="17"/>
      <c r="K100" s="17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5"/>
    </row>
    <row r="101" spans="1:22" s="31" customFormat="1" ht="13.5">
      <c r="A101" s="14"/>
      <c r="B101" s="15" t="s">
        <v>12</v>
      </c>
      <c r="C101" s="16">
        <f>+'[20]INSP'!$C$56/100</f>
        <v>5.864195</v>
      </c>
      <c r="D101" s="16">
        <f>+'[20]INSP'!$D$56/100</f>
        <v>16.7758118</v>
      </c>
      <c r="E101" s="32">
        <v>14.8919732</v>
      </c>
      <c r="F101" s="17">
        <f>+'[20]INSP'!$E$56</f>
        <v>3600</v>
      </c>
      <c r="G101" s="17">
        <f>+'[20]INSP'!$F$56</f>
        <v>11662</v>
      </c>
      <c r="H101" s="33">
        <v>6506</v>
      </c>
      <c r="I101" s="17"/>
      <c r="J101" s="17"/>
      <c r="K101" s="17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5"/>
    </row>
    <row r="102" spans="1:22" s="31" customFormat="1" ht="13.5">
      <c r="A102" s="14"/>
      <c r="B102" s="15" t="s">
        <v>13</v>
      </c>
      <c r="C102" s="16">
        <f>+'[20]GSP'!$C$76/100</f>
        <v>0</v>
      </c>
      <c r="D102" s="16">
        <f>+'[20]GSP'!$D$76/100</f>
        <v>0</v>
      </c>
      <c r="E102" s="32">
        <v>0</v>
      </c>
      <c r="F102" s="17">
        <f>+'[20]GSP'!$E$76</f>
        <v>0</v>
      </c>
      <c r="G102" s="17">
        <f>+'[20]GSP'!$F$76</f>
        <v>0</v>
      </c>
      <c r="H102" s="33">
        <v>0</v>
      </c>
      <c r="I102" s="17">
        <f>+'[20]GSP'!$G$76</f>
        <v>0</v>
      </c>
      <c r="J102" s="17">
        <f>+'[20]GSP'!$H$76</f>
        <v>0</v>
      </c>
      <c r="K102" s="17">
        <v>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5"/>
    </row>
    <row r="103" spans="1:11" ht="13.5">
      <c r="A103" s="36"/>
      <c r="B103" s="47" t="s">
        <v>14</v>
      </c>
      <c r="C103" s="48">
        <f>+'[20]GNSP'!$C$76/100</f>
        <v>0</v>
      </c>
      <c r="D103" s="48">
        <f>+'[20]GNSP'!$D$76/100</f>
        <v>0</v>
      </c>
      <c r="E103" s="44">
        <v>0</v>
      </c>
      <c r="F103" s="45">
        <f>+'[20]GNSP'!$E$76</f>
        <v>0</v>
      </c>
      <c r="G103" s="45">
        <f>+'[20]GNSP'!$F$76</f>
        <v>0</v>
      </c>
      <c r="H103" s="41">
        <v>0</v>
      </c>
      <c r="I103" s="45">
        <f>+'[20]GNSP'!$G$76</f>
        <v>0</v>
      </c>
      <c r="J103" s="45">
        <f>+'[20]GNSP'!$H$76</f>
        <v>0</v>
      </c>
      <c r="K103" s="45">
        <v>0</v>
      </c>
    </row>
    <row r="104" spans="1:22" s="31" customFormat="1" ht="13.5">
      <c r="A104" s="14">
        <v>21</v>
      </c>
      <c r="B104" s="46" t="s">
        <v>34</v>
      </c>
      <c r="C104" s="16"/>
      <c r="D104" s="16"/>
      <c r="E104" s="32"/>
      <c r="F104" s="17"/>
      <c r="G104" s="17"/>
      <c r="H104" s="33"/>
      <c r="I104" s="17"/>
      <c r="J104" s="17"/>
      <c r="K104" s="17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5"/>
    </row>
    <row r="105" spans="1:22" s="31" customFormat="1" ht="13.5">
      <c r="A105" s="14"/>
      <c r="B105" s="15" t="s">
        <v>11</v>
      </c>
      <c r="C105" s="16">
        <f>+'[21]ISP'!$C$56/100</f>
        <v>24.318954299999994</v>
      </c>
      <c r="D105" s="16">
        <f>+'[21]ISP'!$D$56/100</f>
        <v>59.26643790000001</v>
      </c>
      <c r="E105" s="32">
        <v>32.965052559</v>
      </c>
      <c r="F105" s="17">
        <f>+'[21]ISP'!$E$56</f>
        <v>1729</v>
      </c>
      <c r="G105" s="17">
        <f>+'[21]ISP'!$F$56</f>
        <v>3983</v>
      </c>
      <c r="H105" s="33">
        <v>2238</v>
      </c>
      <c r="I105" s="17"/>
      <c r="J105" s="17"/>
      <c r="K105" s="17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5"/>
    </row>
    <row r="106" spans="1:22" s="31" customFormat="1" ht="13.5">
      <c r="A106" s="14"/>
      <c r="B106" s="15" t="s">
        <v>12</v>
      </c>
      <c r="C106" s="16">
        <f>+'[21]INSP'!$C$56/100</f>
        <v>16.16038565</v>
      </c>
      <c r="D106" s="16">
        <f>+'[21]INSP'!$D$56/100</f>
        <v>33.029061909</v>
      </c>
      <c r="E106" s="32">
        <v>32.861842795</v>
      </c>
      <c r="F106" s="17">
        <f>+'[21]INSP'!$E$56</f>
        <v>7473</v>
      </c>
      <c r="G106" s="17">
        <f>+'[21]INSP'!$F$56</f>
        <v>13626</v>
      </c>
      <c r="H106" s="33">
        <v>9599</v>
      </c>
      <c r="I106" s="17"/>
      <c r="J106" s="17"/>
      <c r="K106" s="17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5"/>
    </row>
    <row r="107" spans="1:22" s="31" customFormat="1" ht="13.5">
      <c r="A107" s="14"/>
      <c r="B107" s="15" t="s">
        <v>13</v>
      </c>
      <c r="C107" s="16">
        <f>+'[21]GSP'!$C$76/100</f>
        <v>5.56410440184</v>
      </c>
      <c r="D107" s="16">
        <f>+'[21]GSP'!$D$76/100</f>
        <v>12.320471852324651</v>
      </c>
      <c r="E107" s="32">
        <v>7.915626453671805</v>
      </c>
      <c r="F107" s="17">
        <f>+'[21]GSP'!$E$76</f>
        <v>0</v>
      </c>
      <c r="G107" s="17">
        <f>+'[21]GSP'!$F$76</f>
        <v>0</v>
      </c>
      <c r="H107" s="33">
        <v>0</v>
      </c>
      <c r="I107" s="17">
        <f>+'[21]GSP'!$G$76</f>
        <v>2082</v>
      </c>
      <c r="J107" s="17">
        <f>+'[21]GSP'!$H$76</f>
        <v>4004</v>
      </c>
      <c r="K107" s="17">
        <v>3918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5"/>
    </row>
    <row r="108" spans="1:11" ht="13.5">
      <c r="A108" s="36"/>
      <c r="B108" s="47" t="s">
        <v>14</v>
      </c>
      <c r="C108" s="48">
        <f>+'[21]GNSP'!$C$76/100</f>
        <v>2.8191224469416545</v>
      </c>
      <c r="D108" s="48">
        <f>+'[21]GNSP'!$D$76/100</f>
        <v>3.010873489046018</v>
      </c>
      <c r="E108" s="44">
        <v>0.72118</v>
      </c>
      <c r="F108" s="45">
        <f>+'[21]GNSP'!$E$76</f>
        <v>1</v>
      </c>
      <c r="G108" s="45">
        <f>+'[21]GNSP'!$F$76</f>
        <v>5</v>
      </c>
      <c r="H108" s="41">
        <v>10</v>
      </c>
      <c r="I108" s="45">
        <f>+'[21]GNSP'!$G$76</f>
        <v>15918</v>
      </c>
      <c r="J108" s="45">
        <f>+'[21]GNSP'!$H$76</f>
        <v>27643</v>
      </c>
      <c r="K108" s="45">
        <v>21967</v>
      </c>
    </row>
    <row r="109" spans="1:22" s="31" customFormat="1" ht="13.5">
      <c r="A109" s="14">
        <v>22</v>
      </c>
      <c r="B109" s="46" t="s">
        <v>35</v>
      </c>
      <c r="C109" s="16"/>
      <c r="D109" s="16"/>
      <c r="E109" s="32"/>
      <c r="F109" s="17"/>
      <c r="G109" s="17"/>
      <c r="H109" s="33"/>
      <c r="I109" s="17"/>
      <c r="J109" s="17"/>
      <c r="K109" s="3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5"/>
    </row>
    <row r="110" spans="1:22" s="31" customFormat="1" ht="13.5">
      <c r="A110" s="14"/>
      <c r="B110" s="15" t="s">
        <v>11</v>
      </c>
      <c r="C110" s="16">
        <f>+'[22]ISP'!$C$56/100</f>
        <v>10.594815300000004</v>
      </c>
      <c r="D110" s="16">
        <f>+'[22]ISP'!$D$56/100</f>
        <v>76.0556033</v>
      </c>
      <c r="E110" s="32">
        <v>26.066369800000004</v>
      </c>
      <c r="F110" s="17">
        <f>+'[22]ISP'!$E$56</f>
        <v>792</v>
      </c>
      <c r="G110" s="17">
        <f>+'[22]ISP'!$F$56</f>
        <v>6517</v>
      </c>
      <c r="H110" s="33">
        <v>2088</v>
      </c>
      <c r="I110" s="17"/>
      <c r="J110" s="17"/>
      <c r="K110" s="33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5"/>
    </row>
    <row r="111" spans="1:22" s="31" customFormat="1" ht="13.5">
      <c r="A111" s="14"/>
      <c r="B111" s="15" t="s">
        <v>12</v>
      </c>
      <c r="C111" s="16">
        <f>+'[22]INSP'!$C$56/100</f>
        <v>5.690726700000002</v>
      </c>
      <c r="D111" s="16">
        <f>+'[22]INSP'!$D$56/100</f>
        <v>20.5242206</v>
      </c>
      <c r="E111" s="32">
        <v>60.760028899999995</v>
      </c>
      <c r="F111" s="17">
        <f>+'[22]INSP'!$E$56</f>
        <v>3039</v>
      </c>
      <c r="G111" s="17">
        <f>+'[22]INSP'!$F$56</f>
        <v>8713</v>
      </c>
      <c r="H111" s="33">
        <v>21093</v>
      </c>
      <c r="I111" s="17"/>
      <c r="J111" s="17"/>
      <c r="K111" s="33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5"/>
    </row>
    <row r="112" spans="1:22" s="31" customFormat="1" ht="13.5">
      <c r="A112" s="14"/>
      <c r="B112" s="15" t="s">
        <v>13</v>
      </c>
      <c r="C112" s="16">
        <f>+'[22]GSP'!$C$76/100</f>
        <v>1.884474424</v>
      </c>
      <c r="D112" s="16">
        <f>+'[22]GSP'!$D$76/100</f>
        <v>4.529174424000001</v>
      </c>
      <c r="E112" s="32">
        <v>0.32939999999999997</v>
      </c>
      <c r="F112" s="17">
        <f>+'[22]GSP'!$E$76</f>
        <v>0</v>
      </c>
      <c r="G112" s="17">
        <f>+'[22]GSP'!$F$76</f>
        <v>0</v>
      </c>
      <c r="H112" s="33">
        <v>1</v>
      </c>
      <c r="I112" s="17">
        <f>+'[22]GSP'!$G$76</f>
        <v>1290</v>
      </c>
      <c r="J112" s="17">
        <f>+'[22]GSP'!$H$76</f>
        <v>2755</v>
      </c>
      <c r="K112" s="49">
        <v>168</v>
      </c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5"/>
    </row>
    <row r="113" spans="1:11" ht="14.25" thickBot="1">
      <c r="A113" s="36"/>
      <c r="B113" s="47" t="s">
        <v>14</v>
      </c>
      <c r="C113" s="48">
        <f>+'[22]GNSP'!$C$76/100</f>
        <v>1.104185265</v>
      </c>
      <c r="D113" s="48">
        <f>+'[22]GNSP'!$D$76/100</f>
        <v>2.704669095</v>
      </c>
      <c r="E113" s="44">
        <v>0.26030000000000003</v>
      </c>
      <c r="F113" s="45">
        <f>+'[22]GNSP'!$E$76</f>
        <v>4</v>
      </c>
      <c r="G113" s="45">
        <f>+'[22]GNSP'!$F$76</f>
        <v>14</v>
      </c>
      <c r="H113" s="41">
        <v>2</v>
      </c>
      <c r="I113" s="45">
        <f>+'[22]GNSP'!$G$76</f>
        <v>55991</v>
      </c>
      <c r="J113" s="45">
        <f>+'[22]GNSP'!$H$76</f>
        <v>84337</v>
      </c>
      <c r="K113" s="50">
        <v>13123</v>
      </c>
    </row>
    <row r="114" spans="1:11" s="56" customFormat="1" ht="13.5">
      <c r="A114" s="51"/>
      <c r="B114" s="52" t="s">
        <v>36</v>
      </c>
      <c r="C114" s="53"/>
      <c r="D114" s="53"/>
      <c r="E114" s="53"/>
      <c r="F114" s="54"/>
      <c r="G114" s="54"/>
      <c r="H114" s="54"/>
      <c r="I114" s="54"/>
      <c r="J114" s="54"/>
      <c r="K114" s="55"/>
    </row>
    <row r="115" spans="1:11" s="56" customFormat="1" ht="12.75">
      <c r="A115" s="57"/>
      <c r="B115" s="58" t="s">
        <v>11</v>
      </c>
      <c r="C115" s="12">
        <f aca="true" t="shared" si="0" ref="C115:K118">+C5+C10+C15+C20+C25+C30+C35+C40+C45+C50+C55+C60+C65+C70+C75+C80+C85+C90+C95+C100+C105+C110</f>
        <v>346.14045141459985</v>
      </c>
      <c r="D115" s="12">
        <f t="shared" si="0"/>
        <v>878.122561689155</v>
      </c>
      <c r="E115" s="12">
        <f t="shared" si="0"/>
        <v>592.1459733512002</v>
      </c>
      <c r="F115" s="55">
        <f>+F5+F10+F15+F20+F25+F30+F35+F40+F45+F50+F55+F60+F65+F70+F75+F80+F85+F90+F95+F100+F105+F110</f>
        <v>28072</v>
      </c>
      <c r="G115" s="55">
        <f>+G5+G10+G15+G20+G25+G30+G35+G40+G45+G50+G55+G60+G65+G70+G75+G80+G85+G90+G95+G100+G105+G110</f>
        <v>74023</v>
      </c>
      <c r="H115" s="55">
        <f>+H5+H10+H15+H20+H25+H30+H35+H40+H45+H50+H55+H60+H65+H70+H75+H80+H85+H90+H95+H100+H105+H110</f>
        <v>98277</v>
      </c>
      <c r="I115" s="12"/>
      <c r="J115" s="12"/>
      <c r="K115" s="12"/>
    </row>
    <row r="116" spans="1:11" s="56" customFormat="1" ht="12.75">
      <c r="A116" s="57"/>
      <c r="B116" s="58" t="s">
        <v>12</v>
      </c>
      <c r="C116" s="12">
        <f t="shared" si="0"/>
        <v>1112.11123409286</v>
      </c>
      <c r="D116" s="12">
        <f t="shared" si="0"/>
        <v>2686.9472543182655</v>
      </c>
      <c r="E116" s="12">
        <f t="shared" si="0"/>
        <v>4934.8814775651545</v>
      </c>
      <c r="F116" s="55">
        <f t="shared" si="0"/>
        <v>577621</v>
      </c>
      <c r="G116" s="55">
        <f t="shared" si="0"/>
        <v>1468100</v>
      </c>
      <c r="H116" s="55">
        <f t="shared" si="0"/>
        <v>2441875</v>
      </c>
      <c r="I116" s="55"/>
      <c r="J116" s="55"/>
      <c r="K116" s="55"/>
    </row>
    <row r="117" spans="1:11" s="56" customFormat="1" ht="12.75">
      <c r="A117" s="57"/>
      <c r="B117" s="58" t="s">
        <v>13</v>
      </c>
      <c r="C117" s="12">
        <f t="shared" si="0"/>
        <v>234.42675165495572</v>
      </c>
      <c r="D117" s="12">
        <f t="shared" si="0"/>
        <v>719.3938355988812</v>
      </c>
      <c r="E117" s="12">
        <f t="shared" si="0"/>
        <v>512.303112764727</v>
      </c>
      <c r="F117" s="55">
        <f t="shared" si="0"/>
        <v>103</v>
      </c>
      <c r="G117" s="55">
        <f t="shared" si="0"/>
        <v>305</v>
      </c>
      <c r="H117" s="55">
        <f t="shared" si="0"/>
        <v>342</v>
      </c>
      <c r="I117" s="55">
        <f t="shared" si="0"/>
        <v>650422</v>
      </c>
      <c r="J117" s="55">
        <f t="shared" si="0"/>
        <v>1340613</v>
      </c>
      <c r="K117" s="55">
        <f t="shared" si="0"/>
        <v>1662305</v>
      </c>
    </row>
    <row r="118" spans="1:11" s="56" customFormat="1" ht="13.5" thickBot="1">
      <c r="A118" s="59"/>
      <c r="B118" s="60" t="s">
        <v>14</v>
      </c>
      <c r="C118" s="12">
        <f t="shared" si="0"/>
        <v>261.4195467199554</v>
      </c>
      <c r="D118" s="12">
        <f t="shared" si="0"/>
        <v>656.4283367362738</v>
      </c>
      <c r="E118" s="61">
        <f t="shared" si="0"/>
        <v>742.4647118172963</v>
      </c>
      <c r="F118" s="55">
        <f t="shared" si="0"/>
        <v>306</v>
      </c>
      <c r="G118" s="55">
        <f t="shared" si="0"/>
        <v>1079</v>
      </c>
      <c r="H118" s="50">
        <f t="shared" si="0"/>
        <v>1556</v>
      </c>
      <c r="I118" s="55">
        <f t="shared" si="0"/>
        <v>1547780</v>
      </c>
      <c r="J118" s="55">
        <f t="shared" si="0"/>
        <v>5407161</v>
      </c>
      <c r="K118" s="50">
        <f t="shared" si="0"/>
        <v>11329896</v>
      </c>
    </row>
    <row r="119" spans="1:11" s="56" customFormat="1" ht="13.5">
      <c r="A119" s="62">
        <v>23</v>
      </c>
      <c r="B119" s="52" t="s">
        <v>37</v>
      </c>
      <c r="C119" s="63"/>
      <c r="D119" s="63"/>
      <c r="E119" s="12"/>
      <c r="F119" s="54"/>
      <c r="G119" s="54"/>
      <c r="H119" s="55"/>
      <c r="I119" s="54"/>
      <c r="J119" s="54"/>
      <c r="K119" s="55"/>
    </row>
    <row r="120" spans="1:11" s="56" customFormat="1" ht="13.5">
      <c r="A120" s="64"/>
      <c r="B120" s="65" t="s">
        <v>11</v>
      </c>
      <c r="C120" s="16">
        <f>'[23]ISP'!$C$56/100</f>
        <v>671.5431</v>
      </c>
      <c r="D120" s="16">
        <f>'[23]ISP'!$D$56/100</f>
        <v>3053.5551</v>
      </c>
      <c r="E120" s="16">
        <v>7862.8786</v>
      </c>
      <c r="F120" s="33">
        <f>'[23]ISP'!$E$56</f>
        <v>100100</v>
      </c>
      <c r="G120" s="33">
        <f>'[23]ISP'!$F$56</f>
        <v>533008</v>
      </c>
      <c r="H120" s="66">
        <v>1291695</v>
      </c>
      <c r="I120" s="33"/>
      <c r="J120" s="33"/>
      <c r="K120" s="66"/>
    </row>
    <row r="121" spans="1:11" s="56" customFormat="1" ht="13.5">
      <c r="A121" s="64"/>
      <c r="B121" s="65" t="s">
        <v>12</v>
      </c>
      <c r="C121" s="16">
        <f>'[23]INSP'!$C$56/100</f>
        <v>1704.6831</v>
      </c>
      <c r="D121" s="16">
        <f>'[23]INSP'!$D$56/100</f>
        <v>4348.193500000001</v>
      </c>
      <c r="E121" s="16">
        <v>5009.2291000000005</v>
      </c>
      <c r="F121" s="33">
        <f>'[23]INSP'!$E$56</f>
        <v>2087260</v>
      </c>
      <c r="G121" s="33">
        <f>'[23]INSP'!$F$56</f>
        <v>5039237</v>
      </c>
      <c r="H121" s="66">
        <v>5326276.0478317775</v>
      </c>
      <c r="I121" s="33"/>
      <c r="J121" s="33"/>
      <c r="K121" s="66"/>
    </row>
    <row r="122" spans="1:11" s="56" customFormat="1" ht="13.5">
      <c r="A122" s="64"/>
      <c r="B122" s="65" t="s">
        <v>13</v>
      </c>
      <c r="C122" s="16">
        <f>'[23]GSP '!$C$76/100</f>
        <v>1449.6981</v>
      </c>
      <c r="D122" s="16">
        <f>'[23]GSP '!$D$76/100</f>
        <v>3568.5165</v>
      </c>
      <c r="E122" s="16">
        <v>3744.3683651000006</v>
      </c>
      <c r="F122" s="33">
        <f>'[23]GSP '!$E$76</f>
        <v>1627</v>
      </c>
      <c r="G122" s="33">
        <f>'[23]GSP '!$F$76</f>
        <v>2841</v>
      </c>
      <c r="H122" s="66">
        <v>3635</v>
      </c>
      <c r="I122" s="33">
        <f>'[23]GSP '!$G$76</f>
        <v>754924</v>
      </c>
      <c r="J122" s="33">
        <f>'[23]GSP '!$H$76</f>
        <v>2403724</v>
      </c>
      <c r="K122" s="33">
        <v>5052744.2</v>
      </c>
    </row>
    <row r="123" spans="1:11" s="56" customFormat="1" ht="14.25" thickBot="1">
      <c r="A123" s="67"/>
      <c r="B123" s="68" t="s">
        <v>14</v>
      </c>
      <c r="C123" s="69">
        <f>'[23]GNSP'!$C$76/100</f>
        <v>242.9574</v>
      </c>
      <c r="D123" s="69">
        <f>'[23]GNSP'!$D$76/100</f>
        <v>2371.6963</v>
      </c>
      <c r="E123" s="69">
        <v>2123.9369</v>
      </c>
      <c r="F123" s="70">
        <f>'[23]GNSP'!$E$76</f>
        <v>523</v>
      </c>
      <c r="G123" s="70">
        <f>'[23]GNSP'!$F$76</f>
        <v>1116</v>
      </c>
      <c r="H123" s="71">
        <v>81</v>
      </c>
      <c r="I123" s="70">
        <f>'[23]GNSP'!$G$76</f>
        <v>358282</v>
      </c>
      <c r="J123" s="70">
        <f>'[23]GNSP'!$H$76</f>
        <v>700667</v>
      </c>
      <c r="K123" s="70">
        <v>692326</v>
      </c>
    </row>
    <row r="124" spans="1:11" s="56" customFormat="1" ht="13.5">
      <c r="A124" s="72"/>
      <c r="B124" s="73" t="s">
        <v>38</v>
      </c>
      <c r="C124" s="12"/>
      <c r="D124" s="12"/>
      <c r="E124" s="74"/>
      <c r="F124" s="55"/>
      <c r="G124" s="55"/>
      <c r="H124" s="75"/>
      <c r="I124" s="55"/>
      <c r="J124" s="55"/>
      <c r="K124" s="75"/>
    </row>
    <row r="125" spans="1:11" s="56" customFormat="1" ht="12.75">
      <c r="A125" s="76"/>
      <c r="B125" s="58" t="s">
        <v>11</v>
      </c>
      <c r="C125" s="77">
        <f>+C120+C115</f>
        <v>1017.6835514145998</v>
      </c>
      <c r="D125" s="77">
        <f aca="true" t="shared" si="1" ref="D125:E128">+D120+D115</f>
        <v>3931.677661689155</v>
      </c>
      <c r="E125" s="77">
        <f t="shared" si="1"/>
        <v>8455.0245733512</v>
      </c>
      <c r="F125" s="78">
        <f aca="true" t="shared" si="2" ref="F125:K128">F115+F120</f>
        <v>128172</v>
      </c>
      <c r="G125" s="78">
        <f t="shared" si="2"/>
        <v>607031</v>
      </c>
      <c r="H125" s="78">
        <f t="shared" si="2"/>
        <v>1389972</v>
      </c>
      <c r="I125" s="78"/>
      <c r="J125" s="78"/>
      <c r="K125" s="78"/>
    </row>
    <row r="126" spans="1:11" s="56" customFormat="1" ht="12.75">
      <c r="A126" s="76"/>
      <c r="B126" s="58" t="s">
        <v>12</v>
      </c>
      <c r="C126" s="77">
        <f>+C121+C116</f>
        <v>2816.79433409286</v>
      </c>
      <c r="D126" s="77">
        <f t="shared" si="1"/>
        <v>7035.140754318267</v>
      </c>
      <c r="E126" s="77">
        <f t="shared" si="1"/>
        <v>9944.110577565156</v>
      </c>
      <c r="F126" s="78">
        <f t="shared" si="2"/>
        <v>2664881</v>
      </c>
      <c r="G126" s="78">
        <f t="shared" si="2"/>
        <v>6507337</v>
      </c>
      <c r="H126" s="78">
        <f t="shared" si="2"/>
        <v>7768151.0478317775</v>
      </c>
      <c r="I126" s="78"/>
      <c r="J126" s="78"/>
      <c r="K126" s="78"/>
    </row>
    <row r="127" spans="1:11" s="56" customFormat="1" ht="12.75">
      <c r="A127" s="76"/>
      <c r="B127" s="58" t="s">
        <v>13</v>
      </c>
      <c r="C127" s="77">
        <f>+C122+C117</f>
        <v>1684.1248516549558</v>
      </c>
      <c r="D127" s="77">
        <f t="shared" si="1"/>
        <v>4287.910335598881</v>
      </c>
      <c r="E127" s="77">
        <f t="shared" si="1"/>
        <v>4256.671477864727</v>
      </c>
      <c r="F127" s="78">
        <f t="shared" si="2"/>
        <v>1730</v>
      </c>
      <c r="G127" s="78">
        <f t="shared" si="2"/>
        <v>3146</v>
      </c>
      <c r="H127" s="78">
        <f t="shared" si="2"/>
        <v>3977</v>
      </c>
      <c r="I127" s="78">
        <f t="shared" si="2"/>
        <v>1405346</v>
      </c>
      <c r="J127" s="78">
        <f t="shared" si="2"/>
        <v>3744337</v>
      </c>
      <c r="K127" s="78">
        <f t="shared" si="2"/>
        <v>6715049.2</v>
      </c>
    </row>
    <row r="128" spans="1:11" s="56" customFormat="1" ht="13.5" thickBot="1">
      <c r="A128" s="79"/>
      <c r="B128" s="60" t="s">
        <v>14</v>
      </c>
      <c r="C128" s="61">
        <f>+C123+C118</f>
        <v>504.3769467199554</v>
      </c>
      <c r="D128" s="61">
        <f t="shared" si="1"/>
        <v>3028.1246367362737</v>
      </c>
      <c r="E128" s="61">
        <f t="shared" si="1"/>
        <v>2866.4016118172967</v>
      </c>
      <c r="F128" s="80">
        <f t="shared" si="2"/>
        <v>829</v>
      </c>
      <c r="G128" s="80">
        <f t="shared" si="2"/>
        <v>2195</v>
      </c>
      <c r="H128" s="80">
        <f t="shared" si="2"/>
        <v>1637</v>
      </c>
      <c r="I128" s="80">
        <f t="shared" si="2"/>
        <v>1906062</v>
      </c>
      <c r="J128" s="80">
        <f t="shared" si="2"/>
        <v>6107828</v>
      </c>
      <c r="K128" s="80">
        <f t="shared" si="2"/>
        <v>12022222</v>
      </c>
    </row>
    <row r="129" spans="1:11" ht="13.5">
      <c r="A129" s="92" t="s">
        <v>39</v>
      </c>
      <c r="B129" s="92"/>
      <c r="C129" s="92"/>
      <c r="D129" s="92"/>
      <c r="E129" s="92"/>
      <c r="F129" s="92"/>
      <c r="G129" s="92"/>
      <c r="H129" s="81"/>
      <c r="I129" s="81"/>
      <c r="J129" s="81"/>
      <c r="K129" s="81"/>
    </row>
    <row r="130" spans="1:11" ht="13.5">
      <c r="A130" s="82" t="s">
        <v>40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</row>
    <row r="131" ht="12.75">
      <c r="E131" s="83"/>
    </row>
    <row r="132" spans="8:11" ht="12.75">
      <c r="H132" s="84"/>
      <c r="K132" s="84"/>
    </row>
  </sheetData>
  <sheetProtection/>
  <mergeCells count="6">
    <mergeCell ref="A129:G129"/>
    <mergeCell ref="A2:A3"/>
    <mergeCell ref="B2:B3"/>
    <mergeCell ref="C2:E2"/>
    <mergeCell ref="F2:H2"/>
    <mergeCell ref="I2:K2"/>
  </mergeCells>
  <printOptions horizontalCentered="1" verticalCentered="1"/>
  <pageMargins left="0.4724409448818898" right="0.1968503937007874" top="0" bottom="0" header="0.2362204724409449" footer="0.15748031496062992"/>
  <pageSetup fitToHeight="2" horizontalDpi="600" verticalDpi="600" orientation="landscape" paperSize="9" scale="61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2011-08-02T11:41:25Z</dcterms:modified>
  <cp:category/>
  <cp:version/>
  <cp:contentType/>
  <cp:contentStatus/>
</cp:coreProperties>
</file>