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nb life July 20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0">'nb life July 2010'!$A$1:$K$130</definedName>
    <definedName name="_xlnm.Print_Titles" localSheetId="0">'nb life July 2010'!$2:$3</definedName>
  </definedNames>
  <calcPr fullCalcOnLoad="1"/>
</workbook>
</file>

<file path=xl/sharedStrings.xml><?xml version="1.0" encoding="utf-8"?>
<sst xmlns="http://schemas.openxmlformats.org/spreadsheetml/2006/main" count="143" uniqueCount="41">
  <si>
    <t>First Year Premium of Life Insurers for the Period ended July, 2010</t>
  </si>
  <si>
    <t>(Rs Crore)</t>
  </si>
  <si>
    <t>Sl No.</t>
  </si>
  <si>
    <t>Insurer</t>
  </si>
  <si>
    <t xml:space="preserve">Premium  </t>
  </si>
  <si>
    <t>No. of Policies / Schemes</t>
  </si>
  <si>
    <t>No. of lives covered under Group Schemes</t>
  </si>
  <si>
    <t>July, 10</t>
  </si>
  <si>
    <t>Upto July, 10</t>
  </si>
  <si>
    <t>Upto July, 09</t>
  </si>
  <si>
    <t>Bajaj Allianz</t>
  </si>
  <si>
    <t>Individual Single Premium</t>
  </si>
  <si>
    <t>Individual Non-Single Premium</t>
  </si>
  <si>
    <t>Group Single Premium</t>
  </si>
  <si>
    <t>Group Non-Single Premium</t>
  </si>
  <si>
    <t>ING Vysya</t>
  </si>
  <si>
    <t>Reliance Life</t>
  </si>
  <si>
    <t>SBI Life</t>
  </si>
  <si>
    <t>Tata AIG</t>
  </si>
  <si>
    <t>HDFC Standard</t>
  </si>
  <si>
    <t>ICICI Prudential</t>
  </si>
  <si>
    <t>Birla Sunlife</t>
  </si>
  <si>
    <t>Aviva</t>
  </si>
  <si>
    <t>Kotak Mahindra Old Mutual</t>
  </si>
  <si>
    <t>Max New York</t>
  </si>
  <si>
    <t>Met Life</t>
  </si>
  <si>
    <t>Sahara Life</t>
  </si>
  <si>
    <t>Shriram Life</t>
  </si>
  <si>
    <t>Bharti Axa Life</t>
  </si>
  <si>
    <t>Future Generali Life</t>
  </si>
  <si>
    <t>IDBI Fortis Life</t>
  </si>
  <si>
    <t>Canara HSBC OBC Life</t>
  </si>
  <si>
    <t>Aegon Religare</t>
  </si>
  <si>
    <t>DLF Pramerica</t>
  </si>
  <si>
    <t xml:space="preserve">Star Union Dai-ichi </t>
  </si>
  <si>
    <t>IndiaFirst #</t>
  </si>
  <si>
    <t>Private Total</t>
  </si>
  <si>
    <t>LIC</t>
  </si>
  <si>
    <t>Grand Total</t>
  </si>
  <si>
    <t>Note:  1.Cumulative premium / No.of  policies upto the month is net of cancellations which may occur during the free look period.</t>
  </si>
  <si>
    <t xml:space="preserve">          2. Compiled on the basis of data submitted by the Insurance companies</t>
  </si>
</sst>
</file>

<file path=xl/styles.xml><?xml version="1.0" encoding="utf-8"?>
<styleSheet xmlns="http://schemas.openxmlformats.org/spreadsheetml/2006/main">
  <numFmts count="54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0.0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0"/>
    <numFmt numFmtId="196" formatCode="[$-409]dddd\,\ mmmm\ dd\,\ yyyy"/>
    <numFmt numFmtId="197" formatCode="[$-409]d\-mmm\-yyyy;@"/>
    <numFmt numFmtId="198" formatCode="0.0000000"/>
    <numFmt numFmtId="199" formatCode="0.000000"/>
    <numFmt numFmtId="200" formatCode="0.00000"/>
    <numFmt numFmtId="201" formatCode="[$-409]dd\-mmm\-yy;@"/>
    <numFmt numFmtId="202" formatCode="0.0%"/>
    <numFmt numFmtId="203" formatCode="_-* #,##0.000_-;\-* #,##0.000_-;_-* &quot;-&quot;??_-;_-@_-"/>
    <numFmt numFmtId="204" formatCode="_-* #,##0.0000_-;\-* #,##0.0000_-;_-* &quot;-&quot;??_-;_-@_-"/>
    <numFmt numFmtId="205" formatCode="0.000000000"/>
    <numFmt numFmtId="206" formatCode="0.00000000"/>
    <numFmt numFmtId="207" formatCode="0_);\(0\)"/>
    <numFmt numFmtId="208" formatCode="_(* #,##0_);_(* \(#,##0\);_(* &quot;-&quot;??_);_(@_)"/>
    <numFmt numFmtId="209" formatCode="[$€-2]\ #,##0.00_);[Red]\([$€-2]\ #,##0.0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Century Gothic"/>
      <family val="2"/>
    </font>
    <font>
      <sz val="10"/>
      <name val="Century Gothic"/>
      <family val="2"/>
    </font>
    <font>
      <sz val="10"/>
      <name val="Apple Chancery"/>
      <family val="4"/>
    </font>
    <font>
      <sz val="11"/>
      <name val="Century Gothic"/>
      <family val="2"/>
    </font>
    <font>
      <b/>
      <sz val="10"/>
      <name val="Century"/>
      <family val="1"/>
    </font>
    <font>
      <sz val="10"/>
      <name val="Century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24" applyFont="1" applyAlignment="1" quotePrefix="1">
      <alignment horizontal="left"/>
    </xf>
    <xf numFmtId="0" fontId="4" fillId="0" borderId="0" xfId="24" applyFont="1" applyAlignment="1">
      <alignment/>
    </xf>
    <xf numFmtId="1" fontId="4" fillId="0" borderId="0" xfId="24" applyNumberFormat="1" applyFont="1" applyAlignment="1">
      <alignment/>
    </xf>
    <xf numFmtId="0" fontId="5" fillId="0" borderId="0" xfId="24" applyFont="1" applyAlignment="1">
      <alignment horizontal="center"/>
    </xf>
    <xf numFmtId="0" fontId="6" fillId="0" borderId="0" xfId="24" applyFont="1" applyAlignment="1">
      <alignment/>
    </xf>
    <xf numFmtId="0" fontId="3" fillId="0" borderId="1" xfId="24" applyFont="1" applyBorder="1" applyAlignment="1">
      <alignment horizontal="center" vertical="center"/>
    </xf>
    <xf numFmtId="0" fontId="3" fillId="0" borderId="2" xfId="24" applyFont="1" applyBorder="1" applyAlignment="1">
      <alignment horizontal="center" vertical="center"/>
    </xf>
    <xf numFmtId="0" fontId="3" fillId="0" borderId="2" xfId="24" applyFont="1" applyBorder="1" applyAlignment="1" quotePrefix="1">
      <alignment horizontal="center" vertical="center" wrapText="1"/>
    </xf>
    <xf numFmtId="0" fontId="3" fillId="0" borderId="2" xfId="24" applyFont="1" applyBorder="1" applyAlignment="1">
      <alignment horizontal="center" vertical="center" wrapText="1"/>
    </xf>
    <xf numFmtId="0" fontId="3" fillId="0" borderId="3" xfId="24" applyFont="1" applyBorder="1" applyAlignment="1">
      <alignment horizontal="center" vertical="center" wrapText="1"/>
    </xf>
    <xf numFmtId="0" fontId="3" fillId="0" borderId="4" xfId="24" applyFont="1" applyBorder="1" applyAlignment="1">
      <alignment horizontal="center" vertical="center"/>
    </xf>
    <xf numFmtId="0" fontId="3" fillId="0" borderId="5" xfId="24" applyFont="1" applyBorder="1" applyAlignment="1">
      <alignment horizontal="center" vertical="center"/>
    </xf>
    <xf numFmtId="0" fontId="4" fillId="0" borderId="5" xfId="24" applyFont="1" applyBorder="1" applyAlignment="1">
      <alignment horizontal="center" vertical="center"/>
    </xf>
    <xf numFmtId="0" fontId="4" fillId="0" borderId="5" xfId="24" applyFont="1" applyBorder="1" applyAlignment="1" quotePrefix="1">
      <alignment horizontal="center" vertical="center"/>
    </xf>
    <xf numFmtId="0" fontId="0" fillId="0" borderId="0" xfId="24" applyAlignment="1">
      <alignment/>
    </xf>
    <xf numFmtId="0" fontId="4" fillId="0" borderId="6" xfId="24" applyFont="1" applyBorder="1" applyAlignment="1">
      <alignment horizontal="center"/>
    </xf>
    <xf numFmtId="0" fontId="3" fillId="0" borderId="7" xfId="24" applyFont="1" applyBorder="1" applyAlignment="1">
      <alignment/>
    </xf>
    <xf numFmtId="2" fontId="7" fillId="0" borderId="7" xfId="24" applyNumberFormat="1" applyFont="1" applyBorder="1" applyAlignment="1">
      <alignment/>
    </xf>
    <xf numFmtId="2" fontId="7" fillId="0" borderId="7" xfId="24" applyNumberFormat="1" applyFont="1" applyFill="1" applyBorder="1" applyAlignment="1">
      <alignment/>
    </xf>
    <xf numFmtId="1" fontId="7" fillId="0" borderId="7" xfId="24" applyNumberFormat="1" applyFont="1" applyBorder="1" applyAlignment="1">
      <alignment/>
    </xf>
    <xf numFmtId="0" fontId="4" fillId="0" borderId="8" xfId="24" applyFont="1" applyBorder="1" applyAlignment="1">
      <alignment horizontal="center"/>
    </xf>
    <xf numFmtId="0" fontId="4" fillId="0" borderId="9" xfId="24" applyFont="1" applyBorder="1" applyAlignment="1">
      <alignment/>
    </xf>
    <xf numFmtId="2" fontId="8" fillId="0" borderId="9" xfId="24" applyNumberFormat="1" applyFont="1" applyBorder="1" applyAlignment="1">
      <alignment/>
    </xf>
    <xf numFmtId="1" fontId="8" fillId="0" borderId="9" xfId="24" applyNumberFormat="1" applyFont="1" applyBorder="1" applyAlignment="1">
      <alignment/>
    </xf>
    <xf numFmtId="0" fontId="3" fillId="0" borderId="9" xfId="24" applyFont="1" applyBorder="1" applyAlignment="1">
      <alignment/>
    </xf>
    <xf numFmtId="2" fontId="7" fillId="0" borderId="9" xfId="24" applyNumberFormat="1" applyFont="1" applyBorder="1" applyAlignment="1">
      <alignment/>
    </xf>
    <xf numFmtId="1" fontId="7" fillId="0" borderId="9" xfId="24" applyNumberFormat="1" applyFont="1" applyBorder="1" applyAlignment="1">
      <alignment/>
    </xf>
    <xf numFmtId="2" fontId="8" fillId="0" borderId="9" xfId="16" applyNumberFormat="1" applyFont="1" applyBorder="1" applyAlignment="1">
      <alignment/>
    </xf>
    <xf numFmtId="1" fontId="8" fillId="0" borderId="9" xfId="16" applyNumberFormat="1" applyFont="1" applyBorder="1" applyAlignment="1">
      <alignment/>
    </xf>
    <xf numFmtId="0" fontId="3" fillId="0" borderId="9" xfId="24" applyFont="1" applyBorder="1" applyAlignment="1" quotePrefix="1">
      <alignment horizontal="left"/>
    </xf>
    <xf numFmtId="2" fontId="8" fillId="0" borderId="9" xfId="24" applyNumberFormat="1" applyFont="1" applyBorder="1" applyAlignment="1">
      <alignment horizontal="right"/>
    </xf>
    <xf numFmtId="1" fontId="8" fillId="0" borderId="9" xfId="24" applyNumberFormat="1" applyFont="1" applyBorder="1" applyAlignment="1">
      <alignment horizontal="right"/>
    </xf>
    <xf numFmtId="0" fontId="4" fillId="0" borderId="10" xfId="24" applyFont="1" applyBorder="1" applyAlignment="1">
      <alignment horizontal="center"/>
    </xf>
    <xf numFmtId="0" fontId="4" fillId="0" borderId="11" xfId="24" applyFont="1" applyBorder="1" applyAlignment="1">
      <alignment/>
    </xf>
    <xf numFmtId="2" fontId="8" fillId="0" borderId="11" xfId="24" applyNumberFormat="1" applyFont="1" applyBorder="1" applyAlignment="1">
      <alignment/>
    </xf>
    <xf numFmtId="1" fontId="8" fillId="0" borderId="11" xfId="24" applyNumberFormat="1" applyFont="1" applyBorder="1" applyAlignment="1">
      <alignment/>
    </xf>
    <xf numFmtId="0" fontId="0" fillId="0" borderId="0" xfId="24" applyBorder="1" applyAlignment="1">
      <alignment/>
    </xf>
    <xf numFmtId="0" fontId="0" fillId="0" borderId="9" xfId="24" applyBorder="1" applyAlignment="1">
      <alignment/>
    </xf>
    <xf numFmtId="2" fontId="8" fillId="0" borderId="9" xfId="24" applyNumberFormat="1" applyFont="1" applyFill="1" applyBorder="1" applyAlignment="1">
      <alignment/>
    </xf>
    <xf numFmtId="1" fontId="8" fillId="0" borderId="9" xfId="24" applyNumberFormat="1" applyFont="1" applyFill="1" applyBorder="1" applyAlignment="1">
      <alignment/>
    </xf>
    <xf numFmtId="2" fontId="8" fillId="0" borderId="11" xfId="24" applyNumberFormat="1" applyFont="1" applyFill="1" applyBorder="1" applyAlignment="1">
      <alignment/>
    </xf>
    <xf numFmtId="0" fontId="0" fillId="0" borderId="12" xfId="24" applyBorder="1" applyAlignment="1">
      <alignment/>
    </xf>
    <xf numFmtId="0" fontId="4" fillId="0" borderId="13" xfId="24" applyFont="1" applyBorder="1" applyAlignment="1">
      <alignment horizontal="center"/>
    </xf>
    <xf numFmtId="0" fontId="4" fillId="0" borderId="7" xfId="24" applyFont="1" applyBorder="1" applyAlignment="1">
      <alignment/>
    </xf>
    <xf numFmtId="2" fontId="8" fillId="0" borderId="7" xfId="24" applyNumberFormat="1" applyFont="1" applyBorder="1" applyAlignment="1">
      <alignment/>
    </xf>
    <xf numFmtId="2" fontId="8" fillId="0" borderId="7" xfId="24" applyNumberFormat="1" applyFont="1" applyFill="1" applyBorder="1" applyAlignment="1">
      <alignment/>
    </xf>
    <xf numFmtId="1" fontId="8" fillId="0" borderId="7" xfId="24" applyNumberFormat="1" applyFont="1" applyBorder="1" applyAlignment="1">
      <alignment/>
    </xf>
    <xf numFmtId="1" fontId="8" fillId="0" borderId="7" xfId="24" applyNumberFormat="1" applyFont="1" applyFill="1" applyBorder="1" applyAlignment="1">
      <alignment/>
    </xf>
    <xf numFmtId="1" fontId="8" fillId="0" borderId="11" xfId="24" applyNumberFormat="1" applyFont="1" applyFill="1" applyBorder="1" applyAlignment="1">
      <alignment/>
    </xf>
    <xf numFmtId="0" fontId="3" fillId="0" borderId="14" xfId="24" applyFont="1" applyBorder="1" applyAlignment="1">
      <alignment/>
    </xf>
    <xf numFmtId="2" fontId="8" fillId="0" borderId="14" xfId="24" applyNumberFormat="1" applyFont="1" applyFill="1" applyBorder="1" applyAlignment="1">
      <alignment/>
    </xf>
    <xf numFmtId="1" fontId="8" fillId="0" borderId="14" xfId="24" applyNumberFormat="1" applyFont="1" applyBorder="1" applyAlignment="1">
      <alignment/>
    </xf>
    <xf numFmtId="0" fontId="3" fillId="0" borderId="9" xfId="22" applyFont="1" applyBorder="1" applyAlignment="1">
      <alignment/>
    </xf>
    <xf numFmtId="0" fontId="4" fillId="0" borderId="14" xfId="24" applyFont="1" applyBorder="1" applyAlignment="1">
      <alignment/>
    </xf>
    <xf numFmtId="2" fontId="8" fillId="0" borderId="14" xfId="24" applyNumberFormat="1" applyFont="1" applyBorder="1" applyAlignment="1">
      <alignment/>
    </xf>
    <xf numFmtId="0" fontId="4" fillId="0" borderId="1" xfId="24" applyFont="1" applyFill="1" applyBorder="1" applyAlignment="1">
      <alignment/>
    </xf>
    <xf numFmtId="0" fontId="3" fillId="0" borderId="2" xfId="24" applyFont="1" applyFill="1" applyBorder="1" applyAlignment="1">
      <alignment/>
    </xf>
    <xf numFmtId="2" fontId="7" fillId="0" borderId="2" xfId="24" applyNumberFormat="1" applyFont="1" applyFill="1" applyBorder="1" applyAlignment="1">
      <alignment/>
    </xf>
    <xf numFmtId="1" fontId="7" fillId="0" borderId="2" xfId="24" applyNumberFormat="1" applyFont="1" applyFill="1" applyBorder="1" applyAlignment="1">
      <alignment/>
    </xf>
    <xf numFmtId="0" fontId="0" fillId="0" borderId="0" xfId="24" applyFill="1" applyAlignment="1">
      <alignment/>
    </xf>
    <xf numFmtId="0" fontId="3" fillId="0" borderId="8" xfId="24" applyFont="1" applyFill="1" applyBorder="1" applyAlignment="1">
      <alignment/>
    </xf>
    <xf numFmtId="0" fontId="3" fillId="0" borderId="9" xfId="24" applyFont="1" applyFill="1" applyBorder="1" applyAlignment="1">
      <alignment/>
    </xf>
    <xf numFmtId="1" fontId="7" fillId="0" borderId="7" xfId="24" applyNumberFormat="1" applyFont="1" applyFill="1" applyBorder="1" applyAlignment="1">
      <alignment/>
    </xf>
    <xf numFmtId="0" fontId="3" fillId="0" borderId="4" xfId="24" applyFont="1" applyFill="1" applyBorder="1" applyAlignment="1">
      <alignment/>
    </xf>
    <xf numFmtId="0" fontId="3" fillId="0" borderId="5" xfId="24" applyFont="1" applyFill="1" applyBorder="1" applyAlignment="1">
      <alignment/>
    </xf>
    <xf numFmtId="0" fontId="4" fillId="0" borderId="1" xfId="24" applyFont="1" applyFill="1" applyBorder="1" applyAlignment="1">
      <alignment horizontal="center"/>
    </xf>
    <xf numFmtId="2" fontId="7" fillId="0" borderId="2" xfId="24" applyNumberFormat="1" applyFont="1" applyBorder="1" applyAlignment="1">
      <alignment/>
    </xf>
    <xf numFmtId="0" fontId="4" fillId="0" borderId="8" xfId="24" applyFont="1" applyFill="1" applyBorder="1" applyAlignment="1">
      <alignment/>
    </xf>
    <xf numFmtId="0" fontId="4" fillId="0" borderId="9" xfId="24" applyFont="1" applyFill="1" applyBorder="1" applyAlignment="1">
      <alignment/>
    </xf>
    <xf numFmtId="2" fontId="8" fillId="0" borderId="9" xfId="23" applyNumberFormat="1" applyFont="1" applyBorder="1" applyAlignment="1">
      <alignment/>
    </xf>
    <xf numFmtId="1" fontId="8" fillId="0" borderId="9" xfId="23" applyNumberFormat="1" applyFont="1" applyBorder="1" applyAlignment="1">
      <alignment/>
    </xf>
    <xf numFmtId="0" fontId="4" fillId="0" borderId="4" xfId="24" applyFont="1" applyFill="1" applyBorder="1" applyAlignment="1">
      <alignment/>
    </xf>
    <xf numFmtId="0" fontId="4" fillId="0" borderId="5" xfId="24" applyFont="1" applyFill="1" applyBorder="1" applyAlignment="1">
      <alignment/>
    </xf>
    <xf numFmtId="2" fontId="8" fillId="0" borderId="5" xfId="24" applyNumberFormat="1" applyFont="1" applyBorder="1" applyAlignment="1">
      <alignment/>
    </xf>
    <xf numFmtId="2" fontId="8" fillId="0" borderId="5" xfId="23" applyNumberFormat="1" applyFont="1" applyBorder="1" applyAlignment="1">
      <alignment/>
    </xf>
    <xf numFmtId="1" fontId="8" fillId="0" borderId="5" xfId="24" applyNumberFormat="1" applyFont="1" applyFill="1" applyBorder="1" applyAlignment="1">
      <alignment/>
    </xf>
    <xf numFmtId="1" fontId="8" fillId="0" borderId="5" xfId="23" applyNumberFormat="1" applyFont="1" applyBorder="1" applyAlignment="1">
      <alignment/>
    </xf>
    <xf numFmtId="0" fontId="4" fillId="0" borderId="6" xfId="24" applyFont="1" applyFill="1" applyBorder="1" applyAlignment="1">
      <alignment/>
    </xf>
    <xf numFmtId="0" fontId="3" fillId="0" borderId="7" xfId="24" applyFont="1" applyFill="1" applyBorder="1" applyAlignment="1">
      <alignment/>
    </xf>
    <xf numFmtId="2" fontId="7" fillId="0" borderId="14" xfId="24" applyNumberFormat="1" applyFont="1" applyFill="1" applyBorder="1" applyAlignment="1">
      <alignment/>
    </xf>
    <xf numFmtId="1" fontId="7" fillId="0" borderId="14" xfId="24" applyNumberFormat="1" applyFont="1" applyFill="1" applyBorder="1" applyAlignment="1">
      <alignment/>
    </xf>
    <xf numFmtId="0" fontId="0" fillId="0" borderId="8" xfId="24" applyFont="1" applyFill="1" applyBorder="1" applyAlignment="1">
      <alignment/>
    </xf>
    <xf numFmtId="2" fontId="7" fillId="0" borderId="9" xfId="24" applyNumberFormat="1" applyFont="1" applyFill="1" applyBorder="1" applyAlignment="1">
      <alignment/>
    </xf>
    <xf numFmtId="1" fontId="7" fillId="0" borderId="9" xfId="24" applyNumberFormat="1" applyFont="1" applyFill="1" applyBorder="1" applyAlignment="1">
      <alignment/>
    </xf>
    <xf numFmtId="0" fontId="0" fillId="0" borderId="4" xfId="24" applyFont="1" applyFill="1" applyBorder="1" applyAlignment="1">
      <alignment/>
    </xf>
    <xf numFmtId="2" fontId="7" fillId="0" borderId="5" xfId="24" applyNumberFormat="1" applyFont="1" applyFill="1" applyBorder="1" applyAlignment="1">
      <alignment/>
    </xf>
    <xf numFmtId="1" fontId="7" fillId="0" borderId="5" xfId="24" applyNumberFormat="1" applyFont="1" applyFill="1" applyBorder="1" applyAlignment="1">
      <alignment/>
    </xf>
    <xf numFmtId="0" fontId="4" fillId="0" borderId="0" xfId="22" applyFont="1" applyBorder="1" applyAlignment="1">
      <alignment horizontal="left"/>
    </xf>
    <xf numFmtId="0" fontId="0" fillId="0" borderId="0" xfId="24" applyFont="1" applyAlignment="1">
      <alignment/>
    </xf>
    <xf numFmtId="0" fontId="4" fillId="0" borderId="0" xfId="22" applyFont="1" applyBorder="1" applyAlignment="1">
      <alignment/>
    </xf>
    <xf numFmtId="2" fontId="0" fillId="0" borderId="0" xfId="24" applyNumberFormat="1" applyAlignment="1">
      <alignment/>
    </xf>
    <xf numFmtId="1" fontId="0" fillId="0" borderId="0" xfId="24" applyNumberFormat="1" applyAlignment="1">
      <alignment/>
    </xf>
  </cellXfs>
  <cellStyles count="11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companywise Month" xfId="22"/>
    <cellStyle name="Normal_companywise Month;" xfId="23"/>
    <cellStyle name="Normal_Consolidation-July, 2010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ULY%20%202010\LIFE\AEGO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JULY%20%202010\LIFE\SAHAR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JULY%20%202010\LIFE\CANARA%20HSB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JULY%20%202010\LIFE\SBI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JULY%20%202010\LIFE\INDIAFIRS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JULY%20%202010\LIFE\AVIV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JULY%20%202010\LIFE\TATA%20AIG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JULY%20%202010\LIFE\BAJAJ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JULY%20%202010\LIFE\FUTURE%20GENERALI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JULY%20%202010\LIFE\STAR%20UNION%20DAI-ICHI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JULY%20%202010\LIFE\METLIF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ULY%20%202010\LIFE\BIRL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JULY%20%202010\LIFE\RELIANC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JULY%20%202010\LIFE\HDFC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JULY%20%202010\LIFE\LIC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JULY%20%202010\LIFE\MAXNEWYOR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JULY%20%202010\LIFE\BHARTI%20AXA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JULY%20%202010\LIFE\ICIC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JULY%20%202010\LIFE\SHRIRA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JULY%20%202010\LIFE\ING%20VYSY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JULY%20%202010\LIFE\KOTAK%20MAHINDR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JULY%20%202010\LIFE\IDBI%20FORTI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JULY%20%202010\LIFE\DLF%20PRAMER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S)"/>
      <sheetName val="GSP(R)"/>
      <sheetName val="GNSP"/>
      <sheetName val="GNSP(R)"/>
      <sheetName val="GNSP(S)"/>
      <sheetName val="NEWPRODUCTS"/>
    </sheetNames>
    <sheetDataSet>
      <sheetData sheetId="0">
        <row r="56">
          <cell r="C56">
            <v>38.990255999999974</v>
          </cell>
          <cell r="D56">
            <v>224.0539873</v>
          </cell>
          <cell r="E56">
            <v>72</v>
          </cell>
          <cell r="F56">
            <v>189</v>
          </cell>
        </row>
      </sheetData>
      <sheetData sheetId="3">
        <row r="56">
          <cell r="C56">
            <v>1655.7706282</v>
          </cell>
          <cell r="D56">
            <v>4867.0786641</v>
          </cell>
          <cell r="E56">
            <v>5396</v>
          </cell>
          <cell r="F56">
            <v>15573</v>
          </cell>
        </row>
      </sheetData>
      <sheetData sheetId="6">
        <row r="76">
          <cell r="C76">
            <v>4.535194499999998</v>
          </cell>
          <cell r="D76">
            <v>22.510268500000002</v>
          </cell>
          <cell r="E76">
            <v>0</v>
          </cell>
          <cell r="F76">
            <v>0</v>
          </cell>
          <cell r="G76">
            <v>115</v>
          </cell>
          <cell r="H76">
            <v>481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</sheetNames>
    <sheetDataSet>
      <sheetData sheetId="0">
        <row r="56">
          <cell r="C56">
            <v>451.918</v>
          </cell>
          <cell r="D56">
            <v>942.736</v>
          </cell>
          <cell r="E56">
            <v>1071</v>
          </cell>
          <cell r="F56">
            <v>2389</v>
          </cell>
        </row>
      </sheetData>
      <sheetData sheetId="3">
        <row r="56">
          <cell r="C56">
            <v>468.00752</v>
          </cell>
          <cell r="D56">
            <v>1414.4648097</v>
          </cell>
          <cell r="E56">
            <v>5530</v>
          </cell>
          <cell r="F56">
            <v>16834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84.05</v>
          </cell>
          <cell r="D56">
            <v>340.57484</v>
          </cell>
          <cell r="E56">
            <v>47</v>
          </cell>
          <cell r="F56">
            <v>182</v>
          </cell>
        </row>
      </sheetData>
      <sheetData sheetId="3">
        <row r="56">
          <cell r="C56">
            <v>6992.777292500448</v>
          </cell>
          <cell r="D56">
            <v>21670.73903920096</v>
          </cell>
          <cell r="E56">
            <v>12231</v>
          </cell>
          <cell r="F56">
            <v>34791</v>
          </cell>
        </row>
      </sheetData>
      <sheetData sheetId="6">
        <row r="76">
          <cell r="C76">
            <v>222.32</v>
          </cell>
          <cell r="D76">
            <v>797.98</v>
          </cell>
          <cell r="E76">
            <v>0</v>
          </cell>
          <cell r="F76">
            <v>0</v>
          </cell>
          <cell r="G76">
            <v>1409</v>
          </cell>
          <cell r="H76">
            <v>4766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8271.885914199995</v>
          </cell>
          <cell r="D56">
            <v>20653.214717700008</v>
          </cell>
          <cell r="E56">
            <v>8446</v>
          </cell>
          <cell r="F56">
            <v>22205</v>
          </cell>
        </row>
      </sheetData>
      <sheetData sheetId="3">
        <row r="56">
          <cell r="C56">
            <v>24805.248308400005</v>
          </cell>
          <cell r="D56">
            <v>65129.78232609999</v>
          </cell>
          <cell r="E56">
            <v>64070</v>
          </cell>
          <cell r="F56">
            <v>173283</v>
          </cell>
        </row>
      </sheetData>
      <sheetData sheetId="6">
        <row r="76">
          <cell r="C76">
            <v>19375.091813899977</v>
          </cell>
          <cell r="D76">
            <v>56899.00407389998</v>
          </cell>
          <cell r="E76">
            <v>14</v>
          </cell>
          <cell r="F76">
            <v>29</v>
          </cell>
          <cell r="G76">
            <v>32243</v>
          </cell>
          <cell r="H76">
            <v>149649</v>
          </cell>
        </row>
      </sheetData>
      <sheetData sheetId="9">
        <row r="76">
          <cell r="C76">
            <v>3846.5361527000005</v>
          </cell>
          <cell r="D76">
            <v>11246.207638099999</v>
          </cell>
          <cell r="E76">
            <v>6</v>
          </cell>
          <cell r="F76">
            <v>8</v>
          </cell>
          <cell r="G76">
            <v>52127</v>
          </cell>
          <cell r="H76">
            <v>157873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INDIAFIRST"/>
    </sheetNames>
    <sheetDataSet>
      <sheetData sheetId="0">
        <row r="56">
          <cell r="C56">
            <v>1357.529</v>
          </cell>
          <cell r="D56">
            <v>3964.1659799999998</v>
          </cell>
          <cell r="E56">
            <v>929</v>
          </cell>
          <cell r="F56">
            <v>3017</v>
          </cell>
        </row>
      </sheetData>
      <sheetData sheetId="3">
        <row r="56">
          <cell r="C56">
            <v>1800.1144127000002</v>
          </cell>
          <cell r="D56">
            <v>7876.1173027</v>
          </cell>
          <cell r="E56">
            <v>6782</v>
          </cell>
          <cell r="F56">
            <v>27875</v>
          </cell>
        </row>
      </sheetData>
      <sheetData sheetId="6">
        <row r="76">
          <cell r="C76">
            <v>127.63</v>
          </cell>
          <cell r="D76">
            <v>160.57</v>
          </cell>
          <cell r="E76">
            <v>2</v>
          </cell>
          <cell r="F76">
            <v>3</v>
          </cell>
          <cell r="G76">
            <v>1296</v>
          </cell>
          <cell r="H76">
            <v>1464</v>
          </cell>
        </row>
      </sheetData>
      <sheetData sheetId="9">
        <row r="76">
          <cell r="C76">
            <v>6.2</v>
          </cell>
          <cell r="D76">
            <v>32.23</v>
          </cell>
          <cell r="E76">
            <v>0</v>
          </cell>
          <cell r="F76">
            <v>2</v>
          </cell>
          <cell r="G76">
            <v>5925</v>
          </cell>
          <cell r="H76">
            <v>19048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385.05</v>
          </cell>
          <cell r="D56">
            <v>746.2600000000001</v>
          </cell>
          <cell r="E56">
            <v>371</v>
          </cell>
          <cell r="F56">
            <v>564</v>
          </cell>
        </row>
      </sheetData>
      <sheetData sheetId="3">
        <row r="56">
          <cell r="C56">
            <v>5253.22</v>
          </cell>
          <cell r="D56">
            <v>17541.98</v>
          </cell>
          <cell r="E56">
            <v>17496</v>
          </cell>
          <cell r="F56">
            <v>62913</v>
          </cell>
        </row>
      </sheetData>
      <sheetData sheetId="6">
        <row r="76">
          <cell r="C76">
            <v>5.67055</v>
          </cell>
          <cell r="D76">
            <v>13.2152022</v>
          </cell>
          <cell r="E76">
            <v>0</v>
          </cell>
          <cell r="F76">
            <v>0</v>
          </cell>
          <cell r="G76">
            <v>445</v>
          </cell>
          <cell r="H76">
            <v>897</v>
          </cell>
        </row>
      </sheetData>
      <sheetData sheetId="9">
        <row r="76">
          <cell r="C76">
            <v>355.9930636</v>
          </cell>
          <cell r="D76">
            <v>1296.8323712000001</v>
          </cell>
          <cell r="E76">
            <v>9</v>
          </cell>
          <cell r="F76">
            <v>35</v>
          </cell>
          <cell r="G76">
            <v>132225</v>
          </cell>
          <cell r="H76">
            <v>614546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2833.0442199999998</v>
          </cell>
          <cell r="D56">
            <v>5658.2007699999995</v>
          </cell>
          <cell r="E56">
            <v>3909</v>
          </cell>
          <cell r="F56">
            <v>7745</v>
          </cell>
        </row>
      </sheetData>
      <sheetData sheetId="3">
        <row r="56">
          <cell r="C56">
            <v>7568.381116799999</v>
          </cell>
          <cell r="D56">
            <v>26102.288135799998</v>
          </cell>
          <cell r="E56">
            <v>46028</v>
          </cell>
          <cell r="F56">
            <v>166447</v>
          </cell>
        </row>
      </sheetData>
      <sheetData sheetId="6">
        <row r="76">
          <cell r="C76">
            <v>251.8549768</v>
          </cell>
          <cell r="D76">
            <v>950.8602547000006</v>
          </cell>
          <cell r="E76">
            <v>0</v>
          </cell>
          <cell r="F76">
            <v>2</v>
          </cell>
          <cell r="G76">
            <v>4201</v>
          </cell>
          <cell r="H76">
            <v>16169</v>
          </cell>
        </row>
      </sheetData>
      <sheetData sheetId="9">
        <row r="76">
          <cell r="C76">
            <v>2582.9958981</v>
          </cell>
          <cell r="D76">
            <v>3824.1739095129647</v>
          </cell>
          <cell r="E76">
            <v>10</v>
          </cell>
          <cell r="F76">
            <v>33</v>
          </cell>
          <cell r="G76">
            <v>11228</v>
          </cell>
          <cell r="H76">
            <v>35175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7039.223181199999</v>
          </cell>
          <cell r="D56">
            <v>22343.789690300004</v>
          </cell>
          <cell r="E56">
            <v>8638</v>
          </cell>
          <cell r="F56">
            <v>30369</v>
          </cell>
        </row>
      </sheetData>
      <sheetData sheetId="3">
        <row r="56">
          <cell r="C56">
            <v>17041.958292599997</v>
          </cell>
          <cell r="D56">
            <v>55545.122282000004</v>
          </cell>
          <cell r="E56">
            <v>121872</v>
          </cell>
          <cell r="F56">
            <v>449027</v>
          </cell>
        </row>
      </sheetData>
      <sheetData sheetId="6">
        <row r="76">
          <cell r="C76">
            <v>753.1057570363199</v>
          </cell>
          <cell r="D76">
            <v>2418.91216006082</v>
          </cell>
          <cell r="E76">
            <v>1</v>
          </cell>
          <cell r="F76">
            <v>11</v>
          </cell>
          <cell r="G76">
            <v>8116</v>
          </cell>
          <cell r="H76">
            <v>34749</v>
          </cell>
        </row>
      </sheetData>
      <sheetData sheetId="9">
        <row r="76">
          <cell r="C76">
            <v>3669.6506623119185</v>
          </cell>
          <cell r="D76">
            <v>8464.238732128662</v>
          </cell>
          <cell r="E76">
            <v>131</v>
          </cell>
          <cell r="F76">
            <v>516</v>
          </cell>
          <cell r="G76">
            <v>1581256</v>
          </cell>
          <cell r="H76">
            <v>6032545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93.15097999999999</v>
          </cell>
          <cell r="D56">
            <v>196.42898</v>
          </cell>
          <cell r="E56">
            <v>120</v>
          </cell>
          <cell r="F56">
            <v>253</v>
          </cell>
        </row>
      </sheetData>
      <sheetData sheetId="3">
        <row r="56">
          <cell r="C56">
            <v>3200.7015058</v>
          </cell>
          <cell r="D56">
            <v>9741.221679999999</v>
          </cell>
          <cell r="E56">
            <v>27386</v>
          </cell>
          <cell r="F56">
            <v>84060</v>
          </cell>
        </row>
      </sheetData>
      <sheetData sheetId="6">
        <row r="76">
          <cell r="C76">
            <v>1.6779358</v>
          </cell>
          <cell r="D76">
            <v>7.9110379</v>
          </cell>
          <cell r="E76">
            <v>0</v>
          </cell>
          <cell r="F76">
            <v>0</v>
          </cell>
          <cell r="G76">
            <v>383</v>
          </cell>
          <cell r="H76">
            <v>1835</v>
          </cell>
        </row>
      </sheetData>
      <sheetData sheetId="9">
        <row r="76">
          <cell r="C76">
            <v>162.09077283152973</v>
          </cell>
          <cell r="D76">
            <v>885.1579343432967</v>
          </cell>
          <cell r="E76">
            <v>4</v>
          </cell>
          <cell r="F76">
            <v>30</v>
          </cell>
          <cell r="G76">
            <v>415332</v>
          </cell>
          <cell r="H76">
            <v>1585823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COMPLIANCE CERTIFICATE "/>
    </sheetNames>
    <sheetDataSet>
      <sheetData sheetId="0">
        <row r="56">
          <cell r="C56">
            <v>2017.2515534</v>
          </cell>
          <cell r="D56">
            <v>5313.756809299999</v>
          </cell>
          <cell r="E56">
            <v>1390</v>
          </cell>
          <cell r="F56">
            <v>3628</v>
          </cell>
        </row>
      </sheetData>
      <sheetData sheetId="3">
        <row r="56">
          <cell r="C56">
            <v>2112.4989250000003</v>
          </cell>
          <cell r="D56">
            <v>5398.6832045</v>
          </cell>
          <cell r="E56">
            <v>6389</v>
          </cell>
          <cell r="F56">
            <v>15988</v>
          </cell>
        </row>
      </sheetData>
      <sheetData sheetId="6">
        <row r="76">
          <cell r="C76">
            <v>339.30165702629193</v>
          </cell>
          <cell r="D76">
            <v>1130.8643023934724</v>
          </cell>
          <cell r="E76">
            <v>0</v>
          </cell>
          <cell r="F76">
            <v>0</v>
          </cell>
          <cell r="G76">
            <v>2116</v>
          </cell>
          <cell r="H76">
            <v>6034</v>
          </cell>
        </row>
      </sheetData>
      <sheetData sheetId="9">
        <row r="76">
          <cell r="C76">
            <v>174.42603</v>
          </cell>
          <cell r="D76">
            <v>246.54402999999996</v>
          </cell>
          <cell r="E76">
            <v>5</v>
          </cell>
          <cell r="F76">
            <v>15</v>
          </cell>
          <cell r="G76">
            <v>11105</v>
          </cell>
          <cell r="H76">
            <v>33072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324.52979999999997</v>
          </cell>
          <cell r="D56">
            <v>797.66043</v>
          </cell>
          <cell r="E56">
            <v>535</v>
          </cell>
          <cell r="F56">
            <v>1331</v>
          </cell>
        </row>
      </sheetData>
      <sheetData sheetId="3">
        <row r="56">
          <cell r="C56">
            <v>3739.6749999999997</v>
          </cell>
          <cell r="D56">
            <v>13147.228</v>
          </cell>
          <cell r="E56">
            <v>11527</v>
          </cell>
          <cell r="F56">
            <v>47019</v>
          </cell>
        </row>
      </sheetData>
      <sheetData sheetId="6">
        <row r="76">
          <cell r="C76">
            <v>87.68</v>
          </cell>
          <cell r="D76">
            <v>630.76</v>
          </cell>
          <cell r="E76">
            <v>0</v>
          </cell>
          <cell r="F76">
            <v>0</v>
          </cell>
          <cell r="G76">
            <v>577</v>
          </cell>
          <cell r="H76">
            <v>3172</v>
          </cell>
        </row>
      </sheetData>
      <sheetData sheetId="9">
        <row r="76">
          <cell r="C76">
            <v>157.11</v>
          </cell>
          <cell r="D76">
            <v>959.7200000000001</v>
          </cell>
          <cell r="E76">
            <v>24</v>
          </cell>
          <cell r="F76">
            <v>116</v>
          </cell>
          <cell r="G76">
            <v>165779</v>
          </cell>
          <cell r="H76">
            <v>684927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99.52128029636616</v>
          </cell>
          <cell r="D56">
            <v>743.2245037963661</v>
          </cell>
          <cell r="E56">
            <v>77</v>
          </cell>
          <cell r="F56">
            <v>26255</v>
          </cell>
        </row>
      </sheetData>
      <sheetData sheetId="3">
        <row r="56">
          <cell r="C56">
            <v>14272.2953002</v>
          </cell>
          <cell r="D56">
            <v>53547.4148122</v>
          </cell>
          <cell r="E56">
            <v>99590</v>
          </cell>
          <cell r="F56">
            <v>436205</v>
          </cell>
        </row>
      </sheetData>
      <sheetData sheetId="6">
        <row r="76">
          <cell r="C76">
            <v>47.9219068</v>
          </cell>
          <cell r="D76">
            <v>156.99027546756844</v>
          </cell>
          <cell r="E76">
            <v>0</v>
          </cell>
          <cell r="F76">
            <v>1</v>
          </cell>
          <cell r="G76">
            <v>145</v>
          </cell>
          <cell r="H76">
            <v>400</v>
          </cell>
        </row>
      </sheetData>
      <sheetData sheetId="9">
        <row r="76">
          <cell r="C76">
            <v>3435.0286234</v>
          </cell>
          <cell r="D76">
            <v>10810.63697019889</v>
          </cell>
          <cell r="E76">
            <v>13</v>
          </cell>
          <cell r="F76">
            <v>76</v>
          </cell>
          <cell r="G76">
            <v>12163</v>
          </cell>
          <cell r="H76">
            <v>202564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2622.3368500000006</v>
          </cell>
          <cell r="D56">
            <v>6274.096220000001</v>
          </cell>
          <cell r="E56">
            <v>4553</v>
          </cell>
          <cell r="F56">
            <v>11677</v>
          </cell>
        </row>
      </sheetData>
      <sheetData sheetId="3">
        <row r="56">
          <cell r="C56">
            <v>24850.657321999995</v>
          </cell>
          <cell r="D56">
            <v>77775.2221297</v>
          </cell>
          <cell r="E56">
            <v>277233</v>
          </cell>
          <cell r="F56">
            <v>763895</v>
          </cell>
        </row>
      </sheetData>
      <sheetData sheetId="6">
        <row r="76">
          <cell r="C76">
            <v>664.0736551318511</v>
          </cell>
          <cell r="D76">
            <v>1186.8866224408014</v>
          </cell>
          <cell r="E76">
            <v>17</v>
          </cell>
          <cell r="F76">
            <v>80</v>
          </cell>
          <cell r="G76">
            <v>82781</v>
          </cell>
          <cell r="H76">
            <v>334467</v>
          </cell>
        </row>
      </sheetData>
      <sheetData sheetId="9">
        <row r="76">
          <cell r="C76">
            <v>1484.1016906</v>
          </cell>
          <cell r="D76">
            <v>4894.905992907937</v>
          </cell>
          <cell r="E76">
            <v>7</v>
          </cell>
          <cell r="F76">
            <v>57</v>
          </cell>
          <cell r="G76">
            <v>-31706</v>
          </cell>
          <cell r="H76">
            <v>28541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958.7021869000001</v>
          </cell>
          <cell r="D56">
            <v>3456.3433292000004</v>
          </cell>
          <cell r="E56">
            <v>3895</v>
          </cell>
          <cell r="F56">
            <v>10119</v>
          </cell>
        </row>
      </sheetData>
      <sheetData sheetId="3">
        <row r="56">
          <cell r="C56">
            <v>25599.9018968</v>
          </cell>
          <cell r="D56">
            <v>84425.0826287</v>
          </cell>
          <cell r="E56">
            <v>56532</v>
          </cell>
          <cell r="F56">
            <v>185639</v>
          </cell>
        </row>
      </sheetData>
      <sheetData sheetId="6">
        <row r="76">
          <cell r="C76">
            <v>45.8874195</v>
          </cell>
          <cell r="D76">
            <v>275.7076906</v>
          </cell>
          <cell r="E76">
            <v>13</v>
          </cell>
          <cell r="F76">
            <v>64</v>
          </cell>
          <cell r="G76">
            <v>12208</v>
          </cell>
          <cell r="H76">
            <v>66304</v>
          </cell>
        </row>
      </sheetData>
      <sheetData sheetId="9">
        <row r="76">
          <cell r="C76">
            <v>2834.1660356</v>
          </cell>
          <cell r="D76">
            <v>13118.4826621</v>
          </cell>
          <cell r="E76">
            <v>2</v>
          </cell>
          <cell r="F76">
            <v>17</v>
          </cell>
          <cell r="G76">
            <v>11133</v>
          </cell>
          <cell r="H76">
            <v>55844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SP 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ISP"/>
      <sheetName val="GNSP(S) "/>
    </sheetNames>
    <sheetDataSet>
      <sheetData sheetId="0">
        <row r="56">
          <cell r="C56">
            <v>223460.66000000003</v>
          </cell>
          <cell r="D56">
            <v>1009748.52</v>
          </cell>
          <cell r="E56">
            <v>350585</v>
          </cell>
          <cell r="F56">
            <v>1642280</v>
          </cell>
        </row>
      </sheetData>
      <sheetData sheetId="3">
        <row r="56">
          <cell r="C56">
            <v>177010.34999999995</v>
          </cell>
          <cell r="D56">
            <v>677933.26</v>
          </cell>
          <cell r="E56">
            <v>2133705</v>
          </cell>
          <cell r="F56">
            <v>7459981</v>
          </cell>
        </row>
      </sheetData>
      <sheetData sheetId="6">
        <row r="76">
          <cell r="C76">
            <v>146547.88</v>
          </cell>
          <cell r="D76">
            <v>520984.72</v>
          </cell>
          <cell r="E76">
            <v>2240</v>
          </cell>
          <cell r="F76">
            <v>5875</v>
          </cell>
          <cell r="G76">
            <v>2302229</v>
          </cell>
          <cell r="H76">
            <v>7354973</v>
          </cell>
        </row>
      </sheetData>
      <sheetData sheetId="9">
        <row r="76">
          <cell r="C76">
            <v>22012.499999999985</v>
          </cell>
          <cell r="D76">
            <v>234406.19</v>
          </cell>
          <cell r="E76">
            <v>67</v>
          </cell>
          <cell r="F76">
            <v>148</v>
          </cell>
          <cell r="G76">
            <v>8200</v>
          </cell>
          <cell r="H76">
            <v>700526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NSP"/>
      <sheetName val="GSP"/>
      <sheetName val="GNSP"/>
      <sheetName val="GNSP(S)"/>
      <sheetName val="ISP(R)"/>
      <sheetName val="ISP(S)"/>
      <sheetName val="INSP(R)"/>
      <sheetName val="INSP(S)"/>
      <sheetName val="GSP(R)"/>
      <sheetName val="GSP(S)"/>
      <sheetName val="GNSP(R)"/>
      <sheetName val="NEWPRODUCTS"/>
    </sheetNames>
    <sheetDataSet>
      <sheetData sheetId="0">
        <row r="56">
          <cell r="C56">
            <v>1293.3596780999997</v>
          </cell>
          <cell r="D56">
            <v>6463.0256776</v>
          </cell>
          <cell r="E56">
            <v>124</v>
          </cell>
          <cell r="F56">
            <v>650</v>
          </cell>
        </row>
      </sheetData>
      <sheetData sheetId="1">
        <row r="56">
          <cell r="C56">
            <v>11901.813395599998</v>
          </cell>
          <cell r="D56">
            <v>49752.819995</v>
          </cell>
          <cell r="E56">
            <v>56517</v>
          </cell>
          <cell r="F56">
            <v>260150</v>
          </cell>
        </row>
      </sheetData>
      <sheetData sheetId="2">
        <row r="76">
          <cell r="C76">
            <v>12.323459500000013</v>
          </cell>
          <cell r="D76">
            <v>422.0094008</v>
          </cell>
          <cell r="E76">
            <v>-3</v>
          </cell>
          <cell r="F76">
            <v>13</v>
          </cell>
          <cell r="G76">
            <v>-129265</v>
          </cell>
          <cell r="H76">
            <v>496398</v>
          </cell>
        </row>
      </sheetData>
      <sheetData sheetId="3">
        <row r="76">
          <cell r="C76">
            <v>687.8430404999997</v>
          </cell>
          <cell r="D76">
            <v>3307.287503600001</v>
          </cell>
          <cell r="E76">
            <v>-50</v>
          </cell>
          <cell r="F76">
            <v>391</v>
          </cell>
          <cell r="G76">
            <v>-6308</v>
          </cell>
          <cell r="H76">
            <v>3357698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BHARTI AXAS"/>
    </sheetNames>
    <sheetDataSet>
      <sheetData sheetId="0">
        <row r="56">
          <cell r="C56">
            <v>49.5035143</v>
          </cell>
          <cell r="D56">
            <v>216.8693734</v>
          </cell>
          <cell r="E56">
            <v>883</v>
          </cell>
          <cell r="F56">
            <v>2090</v>
          </cell>
        </row>
      </sheetData>
      <sheetData sheetId="3">
        <row r="56">
          <cell r="C56">
            <v>3117.8807245000003</v>
          </cell>
          <cell r="D56">
            <v>11505.989340314998</v>
          </cell>
          <cell r="E56">
            <v>13967</v>
          </cell>
          <cell r="F56">
            <v>50142</v>
          </cell>
        </row>
      </sheetData>
      <sheetData sheetId="6">
        <row r="76">
          <cell r="C76">
            <v>154.2494393</v>
          </cell>
          <cell r="D76">
            <v>631.4995461911001</v>
          </cell>
          <cell r="E76">
            <v>0</v>
          </cell>
          <cell r="F76">
            <v>0</v>
          </cell>
          <cell r="G76">
            <v>851</v>
          </cell>
          <cell r="H76">
            <v>3973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S)"/>
      <sheetName val="GSP(R)"/>
      <sheetName val="GNSP"/>
      <sheetName val="GNSP(R)"/>
      <sheetName val="GNSP(S)"/>
      <sheetName val="NEWPRODUCTS"/>
    </sheetNames>
    <sheetDataSet>
      <sheetData sheetId="0">
        <row r="56">
          <cell r="C56">
            <v>144.6476718</v>
          </cell>
          <cell r="D56">
            <v>478.8338272</v>
          </cell>
          <cell r="E56">
            <v>12</v>
          </cell>
          <cell r="F56">
            <v>96</v>
          </cell>
        </row>
      </sheetData>
      <sheetData sheetId="3">
        <row r="56">
          <cell r="C56">
            <v>49597.590575599985</v>
          </cell>
          <cell r="D56">
            <v>155549.5229805</v>
          </cell>
          <cell r="E56">
            <v>124479</v>
          </cell>
          <cell r="F56">
            <v>459318</v>
          </cell>
        </row>
      </sheetData>
      <sheetData sheetId="6">
        <row r="76">
          <cell r="C76">
            <v>1824.6727888999997</v>
          </cell>
          <cell r="D76">
            <v>6151.8700955</v>
          </cell>
          <cell r="E76">
            <v>9</v>
          </cell>
          <cell r="F76">
            <v>47</v>
          </cell>
          <cell r="G76">
            <v>151737</v>
          </cell>
          <cell r="H76">
            <v>588984</v>
          </cell>
        </row>
      </sheetData>
      <sheetData sheetId="9">
        <row r="76">
          <cell r="C76">
            <v>6813.396710399989</v>
          </cell>
          <cell r="D76">
            <v>36877.971113</v>
          </cell>
          <cell r="E76">
            <v>2</v>
          </cell>
          <cell r="F76">
            <v>13</v>
          </cell>
          <cell r="G76">
            <v>13874</v>
          </cell>
          <cell r="H76">
            <v>229458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 "/>
      <sheetName val="GSP(R) "/>
      <sheetName val="GSP(S)"/>
      <sheetName val="GNSP "/>
      <sheetName val="GNSP(R) "/>
      <sheetName val="GNSP(S)"/>
      <sheetName val="NEWPRODUCTS"/>
    </sheetNames>
    <sheetDataSet>
      <sheetData sheetId="0">
        <row r="56">
          <cell r="C56">
            <v>1786.84</v>
          </cell>
          <cell r="D56">
            <v>6804.9</v>
          </cell>
          <cell r="E56">
            <v>2191</v>
          </cell>
          <cell r="F56">
            <v>8008</v>
          </cell>
        </row>
      </sheetData>
      <sheetData sheetId="3">
        <row r="56">
          <cell r="C56">
            <v>1690.47</v>
          </cell>
          <cell r="D56">
            <v>6074.929999999999</v>
          </cell>
          <cell r="E56">
            <v>7664</v>
          </cell>
          <cell r="F56">
            <v>25639</v>
          </cell>
        </row>
      </sheetData>
      <sheetData sheetId="6">
        <row r="76">
          <cell r="C76">
            <v>510.08</v>
          </cell>
          <cell r="D76">
            <v>1612.7045</v>
          </cell>
          <cell r="E76">
            <v>0</v>
          </cell>
          <cell r="F76">
            <v>0</v>
          </cell>
          <cell r="G76">
            <v>23400</v>
          </cell>
          <cell r="H76">
            <v>71377</v>
          </cell>
        </row>
      </sheetData>
      <sheetData sheetId="9">
        <row r="76">
          <cell r="C76">
            <v>47.23</v>
          </cell>
          <cell r="D76">
            <v>249.57559999999998</v>
          </cell>
          <cell r="E76">
            <v>1</v>
          </cell>
          <cell r="F76">
            <v>4</v>
          </cell>
          <cell r="G76">
            <v>50132</v>
          </cell>
          <cell r="H76">
            <v>265598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0.3850742</v>
          </cell>
          <cell r="D56">
            <v>3.365023</v>
          </cell>
          <cell r="E56">
            <v>1</v>
          </cell>
          <cell r="F56">
            <v>4</v>
          </cell>
        </row>
      </sheetData>
      <sheetData sheetId="3">
        <row r="56">
          <cell r="C56">
            <v>3983.3922844999997</v>
          </cell>
          <cell r="D56">
            <v>15043.772516100002</v>
          </cell>
          <cell r="E56">
            <v>18622</v>
          </cell>
          <cell r="F56">
            <v>67574</v>
          </cell>
        </row>
      </sheetData>
      <sheetData sheetId="6">
        <row r="76">
          <cell r="C76">
            <v>94.23101550000001</v>
          </cell>
          <cell r="D76">
            <v>329.986375</v>
          </cell>
          <cell r="E76">
            <v>0</v>
          </cell>
          <cell r="F76">
            <v>0</v>
          </cell>
          <cell r="G76">
            <v>193</v>
          </cell>
          <cell r="H76">
            <v>643</v>
          </cell>
        </row>
      </sheetData>
      <sheetData sheetId="9">
        <row r="76">
          <cell r="C76">
            <v>0.15862</v>
          </cell>
          <cell r="D76">
            <v>21.43032</v>
          </cell>
          <cell r="E76">
            <v>0</v>
          </cell>
          <cell r="F76">
            <v>0</v>
          </cell>
          <cell r="G76">
            <v>63</v>
          </cell>
          <cell r="H76">
            <v>138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439.79295</v>
          </cell>
          <cell r="D56">
            <v>2095.6108</v>
          </cell>
          <cell r="E56">
            <v>521</v>
          </cell>
          <cell r="F56">
            <v>2078</v>
          </cell>
        </row>
      </sheetData>
      <sheetData sheetId="3">
        <row r="56">
          <cell r="C56">
            <v>7138.751195299999</v>
          </cell>
          <cell r="D56">
            <v>22039.5721143</v>
          </cell>
          <cell r="E56">
            <v>26503</v>
          </cell>
          <cell r="F56">
            <v>82523</v>
          </cell>
        </row>
      </sheetData>
      <sheetData sheetId="6">
        <row r="76">
          <cell r="C76">
            <v>1016.8465746183422</v>
          </cell>
          <cell r="D76">
            <v>2969.223615131749</v>
          </cell>
          <cell r="E76">
            <v>1</v>
          </cell>
          <cell r="F76">
            <v>1</v>
          </cell>
          <cell r="G76">
            <v>34595</v>
          </cell>
          <cell r="H76">
            <v>108089</v>
          </cell>
        </row>
      </sheetData>
      <sheetData sheetId="9">
        <row r="76">
          <cell r="C76">
            <v>796.1529230154973</v>
          </cell>
          <cell r="D76">
            <v>5031.051216896814</v>
          </cell>
          <cell r="E76">
            <v>52</v>
          </cell>
          <cell r="F76">
            <v>246</v>
          </cell>
          <cell r="G76">
            <v>151245</v>
          </cell>
          <cell r="H76">
            <v>470802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779.5303815</v>
          </cell>
          <cell r="D56">
            <v>2519.0609755000005</v>
          </cell>
          <cell r="E56">
            <v>1278</v>
          </cell>
          <cell r="F56">
            <v>4423</v>
          </cell>
        </row>
      </sheetData>
      <sheetData sheetId="3">
        <row r="56">
          <cell r="C56">
            <v>2423.5329363</v>
          </cell>
          <cell r="D56">
            <v>7067.5002509999995</v>
          </cell>
          <cell r="E56">
            <v>8511</v>
          </cell>
          <cell r="F56">
            <v>25177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11.2214572</v>
          </cell>
          <cell r="D76">
            <v>44.3313246</v>
          </cell>
          <cell r="E76">
            <v>0</v>
          </cell>
          <cell r="F76">
            <v>7</v>
          </cell>
          <cell r="G76">
            <v>43132</v>
          </cell>
          <cell r="H76">
            <v>174949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12.93959</v>
          </cell>
          <cell r="D56">
            <v>62.67848</v>
          </cell>
          <cell r="E56">
            <v>14</v>
          </cell>
          <cell r="F56">
            <v>84</v>
          </cell>
        </row>
      </sheetData>
      <sheetData sheetId="3">
        <row r="56">
          <cell r="C56">
            <v>764.7993</v>
          </cell>
          <cell r="D56">
            <v>2253.99662</v>
          </cell>
          <cell r="E56">
            <v>2701</v>
          </cell>
          <cell r="F56">
            <v>9207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2"/>
  <sheetViews>
    <sheetView tabSelected="1" zoomScale="120" zoomScaleNormal="120" workbookViewId="0" topLeftCell="A1">
      <pane xSplit="2" ySplit="3" topLeftCell="C4" activePane="bottomRight" state="frozen"/>
      <selection pane="topLeft" activeCell="O99" sqref="O99"/>
      <selection pane="topRight" activeCell="O99" sqref="O99"/>
      <selection pane="bottomLeft" activeCell="O99" sqref="O99"/>
      <selection pane="bottomRight" activeCell="C134" sqref="C134"/>
    </sheetView>
  </sheetViews>
  <sheetFormatPr defaultColWidth="9.140625" defaultRowHeight="12.75"/>
  <cols>
    <col min="1" max="1" width="6.421875" style="15" customWidth="1"/>
    <col min="2" max="2" width="30.421875" style="15" bestFit="1" customWidth="1"/>
    <col min="3" max="3" width="13.7109375" style="15" customWidth="1"/>
    <col min="4" max="5" width="19.28125" style="15" bestFit="1" customWidth="1"/>
    <col min="6" max="6" width="14.140625" style="15" bestFit="1" customWidth="1"/>
    <col min="7" max="8" width="19.28125" style="15" bestFit="1" customWidth="1"/>
    <col min="9" max="9" width="14.140625" style="15" bestFit="1" customWidth="1"/>
    <col min="10" max="11" width="19.28125" style="15" bestFit="1" customWidth="1"/>
    <col min="12" max="12" width="12.8515625" style="15" bestFit="1" customWidth="1"/>
    <col min="13" max="13" width="9.7109375" style="15" bestFit="1" customWidth="1"/>
    <col min="14" max="16384" width="9.140625" style="15" customWidth="1"/>
  </cols>
  <sheetData>
    <row r="1" spans="1:11" s="5" customFormat="1" ht="17.25" thickBo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4" t="s">
        <v>1</v>
      </c>
    </row>
    <row r="2" spans="1:11" s="2" customFormat="1" ht="36" customHeight="1">
      <c r="A2" s="6" t="s">
        <v>2</v>
      </c>
      <c r="B2" s="7" t="s">
        <v>3</v>
      </c>
      <c r="C2" s="8" t="s">
        <v>4</v>
      </c>
      <c r="D2" s="8"/>
      <c r="E2" s="8"/>
      <c r="F2" s="8" t="s">
        <v>5</v>
      </c>
      <c r="G2" s="8"/>
      <c r="H2" s="8"/>
      <c r="I2" s="9" t="s">
        <v>6</v>
      </c>
      <c r="J2" s="9"/>
      <c r="K2" s="10"/>
    </row>
    <row r="3" spans="1:11" ht="13.5" customHeight="1" thickBot="1">
      <c r="A3" s="11"/>
      <c r="B3" s="12"/>
      <c r="C3" s="13" t="s">
        <v>7</v>
      </c>
      <c r="D3" s="14" t="s">
        <v>8</v>
      </c>
      <c r="E3" s="14" t="s">
        <v>9</v>
      </c>
      <c r="F3" s="13" t="s">
        <v>7</v>
      </c>
      <c r="G3" s="14" t="s">
        <v>8</v>
      </c>
      <c r="H3" s="14" t="s">
        <v>9</v>
      </c>
      <c r="I3" s="13" t="s">
        <v>7</v>
      </c>
      <c r="J3" s="14" t="s">
        <v>8</v>
      </c>
      <c r="K3" s="14" t="s">
        <v>9</v>
      </c>
    </row>
    <row r="4" spans="1:11" ht="13.5">
      <c r="A4" s="16">
        <v>1</v>
      </c>
      <c r="B4" s="17" t="s">
        <v>10</v>
      </c>
      <c r="C4" s="18"/>
      <c r="D4" s="18"/>
      <c r="E4" s="19"/>
      <c r="F4" s="20"/>
      <c r="G4" s="20"/>
      <c r="H4" s="20"/>
      <c r="I4" s="20"/>
      <c r="J4" s="20"/>
      <c r="K4" s="20"/>
    </row>
    <row r="5" spans="1:11" ht="13.5">
      <c r="A5" s="21"/>
      <c r="B5" s="22" t="s">
        <v>11</v>
      </c>
      <c r="C5" s="23">
        <f>'[16]ISP'!$C$56/100</f>
        <v>70.39223181199999</v>
      </c>
      <c r="D5" s="23">
        <f>'[16]ISP'!$D$56/100</f>
        <v>223.43789690300002</v>
      </c>
      <c r="E5" s="23">
        <v>78.41189020660698</v>
      </c>
      <c r="F5" s="24">
        <f>'[16]ISP'!$E$56</f>
        <v>8638</v>
      </c>
      <c r="G5" s="24">
        <f>'[16]ISP'!$F$56</f>
        <v>30369</v>
      </c>
      <c r="H5" s="24">
        <v>20596</v>
      </c>
      <c r="I5" s="24"/>
      <c r="J5" s="24"/>
      <c r="K5" s="24"/>
    </row>
    <row r="6" spans="1:11" ht="13.5">
      <c r="A6" s="21"/>
      <c r="B6" s="22" t="s">
        <v>12</v>
      </c>
      <c r="C6" s="23">
        <f>'[16]INSP'!$C$56/100</f>
        <v>170.41958292599998</v>
      </c>
      <c r="D6" s="23">
        <f>'[16]INSP'!$D$56/100</f>
        <v>555.45122282</v>
      </c>
      <c r="E6" s="23">
        <v>643.5500441068591</v>
      </c>
      <c r="F6" s="24">
        <f>'[16]INSP'!$E$56</f>
        <v>121872</v>
      </c>
      <c r="G6" s="24">
        <f>'[16]INSP'!$F$56</f>
        <v>449027</v>
      </c>
      <c r="H6" s="24">
        <v>505988</v>
      </c>
      <c r="I6" s="24"/>
      <c r="J6" s="24"/>
      <c r="K6" s="24"/>
    </row>
    <row r="7" spans="1:11" ht="13.5">
      <c r="A7" s="21"/>
      <c r="B7" s="22" t="s">
        <v>13</v>
      </c>
      <c r="C7" s="23">
        <f>'[16]GSP'!$C$76/100</f>
        <v>7.531057570363199</v>
      </c>
      <c r="D7" s="23">
        <f>'[16]GSP'!$D$76/100</f>
        <v>24.1891216006082</v>
      </c>
      <c r="E7" s="23">
        <v>13.741363430884777</v>
      </c>
      <c r="F7" s="24">
        <f>'[16]GSP'!$E$76</f>
        <v>1</v>
      </c>
      <c r="G7" s="24">
        <f>'[16]GSP'!$F$76</f>
        <v>11</v>
      </c>
      <c r="H7" s="24">
        <v>6</v>
      </c>
      <c r="I7" s="24">
        <f>'[16]GSP'!$G$76</f>
        <v>8116</v>
      </c>
      <c r="J7" s="24">
        <f>'[16]GSP'!$H$76</f>
        <v>34749</v>
      </c>
      <c r="K7" s="24">
        <v>16888</v>
      </c>
    </row>
    <row r="8" spans="1:11" ht="13.5">
      <c r="A8" s="21"/>
      <c r="B8" s="22" t="s">
        <v>14</v>
      </c>
      <c r="C8" s="23">
        <f>'[16]GNSP'!$C$76/100</f>
        <v>36.696506623119184</v>
      </c>
      <c r="D8" s="23">
        <f>'[16]GNSP'!$D$76/100</f>
        <v>84.64238732128662</v>
      </c>
      <c r="E8" s="23">
        <v>105.21894273808613</v>
      </c>
      <c r="F8" s="24">
        <f>'[16]GNSP'!$E$76</f>
        <v>131</v>
      </c>
      <c r="G8" s="24">
        <f>'[16]GNSP'!$F$76</f>
        <v>516</v>
      </c>
      <c r="H8" s="24">
        <v>260</v>
      </c>
      <c r="I8" s="24">
        <f>'[16]GNSP'!$G$76</f>
        <v>1581256</v>
      </c>
      <c r="J8" s="24">
        <f>'[16]GNSP'!$H$76</f>
        <v>6032545</v>
      </c>
      <c r="K8" s="24">
        <v>4233714</v>
      </c>
    </row>
    <row r="9" spans="1:11" ht="13.5">
      <c r="A9" s="21">
        <v>2</v>
      </c>
      <c r="B9" s="25" t="s">
        <v>15</v>
      </c>
      <c r="C9" s="26"/>
      <c r="D9" s="26"/>
      <c r="E9" s="26"/>
      <c r="F9" s="27"/>
      <c r="G9" s="27"/>
      <c r="H9" s="27"/>
      <c r="I9" s="27"/>
      <c r="J9" s="27"/>
      <c r="K9" s="27"/>
    </row>
    <row r="10" spans="1:11" ht="13.5">
      <c r="A10" s="21"/>
      <c r="B10" s="22" t="s">
        <v>11</v>
      </c>
      <c r="C10" s="23">
        <f>'[6]ISP'!$C$56/100</f>
        <v>0.003850742</v>
      </c>
      <c r="D10" s="23">
        <f>'[6]ISP'!$D$56/100</f>
        <v>0.033650229999999996</v>
      </c>
      <c r="E10" s="23">
        <v>2.7636553470000003</v>
      </c>
      <c r="F10" s="24">
        <f>'[6]ISP'!$E$56</f>
        <v>1</v>
      </c>
      <c r="G10" s="24">
        <f>'[6]ISP'!$F$56</f>
        <v>4</v>
      </c>
      <c r="H10" s="24">
        <v>382</v>
      </c>
      <c r="I10" s="24"/>
      <c r="J10" s="24"/>
      <c r="K10" s="24"/>
    </row>
    <row r="11" spans="1:11" ht="13.5">
      <c r="A11" s="21"/>
      <c r="B11" s="22" t="s">
        <v>12</v>
      </c>
      <c r="C11" s="23">
        <f>'[6]INSP'!$C$56/100</f>
        <v>39.833922845</v>
      </c>
      <c r="D11" s="23">
        <f>'[6]INSP'!$D$56/100</f>
        <v>150.437725161</v>
      </c>
      <c r="E11" s="23">
        <v>172.196141968</v>
      </c>
      <c r="F11" s="24">
        <f>'[6]INSP'!$E$56</f>
        <v>18622</v>
      </c>
      <c r="G11" s="24">
        <f>'[6]INSP'!$F$56</f>
        <v>67574</v>
      </c>
      <c r="H11" s="24">
        <v>90166</v>
      </c>
      <c r="I11" s="24"/>
      <c r="J11" s="24"/>
      <c r="K11" s="24"/>
    </row>
    <row r="12" spans="1:11" ht="13.5">
      <c r="A12" s="21"/>
      <c r="B12" s="22" t="s">
        <v>13</v>
      </c>
      <c r="C12" s="23">
        <f>'[6]GSP'!$C$76/100</f>
        <v>0.9423101550000001</v>
      </c>
      <c r="D12" s="23">
        <f>'[6]GSP'!$D$76/100</f>
        <v>3.29986375</v>
      </c>
      <c r="E12" s="23">
        <v>2.921790436</v>
      </c>
      <c r="F12" s="24">
        <f>'[6]GSP'!$E$76</f>
        <v>0</v>
      </c>
      <c r="G12" s="24">
        <f>'[6]GSP'!$F$76</f>
        <v>0</v>
      </c>
      <c r="H12" s="24">
        <v>0</v>
      </c>
      <c r="I12" s="24">
        <f>'[6]GSP'!$G$76</f>
        <v>193</v>
      </c>
      <c r="J12" s="24">
        <f>'[6]GSP'!$H$76</f>
        <v>643</v>
      </c>
      <c r="K12" s="24">
        <v>892</v>
      </c>
    </row>
    <row r="13" spans="1:11" ht="13.5">
      <c r="A13" s="21"/>
      <c r="B13" s="22" t="s">
        <v>14</v>
      </c>
      <c r="C13" s="23">
        <f>'[6]GNSP'!$C$76/100</f>
        <v>0.0015862</v>
      </c>
      <c r="D13" s="23">
        <f>'[6]GNSP'!$D$76/100</f>
        <v>0.21430319999999997</v>
      </c>
      <c r="E13" s="23">
        <v>0.1340453</v>
      </c>
      <c r="F13" s="24">
        <f>'[6]GNSP'!$E$76</f>
        <v>0</v>
      </c>
      <c r="G13" s="24">
        <f>'[6]GNSP'!$F$76</f>
        <v>0</v>
      </c>
      <c r="H13" s="24">
        <v>0</v>
      </c>
      <c r="I13" s="24">
        <f>'[6]GNSP'!$G$76</f>
        <v>63</v>
      </c>
      <c r="J13" s="24">
        <f>'[6]GNSP'!$H$76</f>
        <v>138</v>
      </c>
      <c r="K13" s="24">
        <v>2262</v>
      </c>
    </row>
    <row r="14" spans="1:11" ht="13.5">
      <c r="A14" s="21">
        <v>3</v>
      </c>
      <c r="B14" s="25" t="s">
        <v>16</v>
      </c>
      <c r="C14" s="26"/>
      <c r="D14" s="26"/>
      <c r="E14" s="26"/>
      <c r="F14" s="27"/>
      <c r="G14" s="27"/>
      <c r="H14" s="27"/>
      <c r="I14" s="27"/>
      <c r="J14" s="27"/>
      <c r="K14" s="27"/>
    </row>
    <row r="15" spans="1:11" ht="13.5">
      <c r="A15" s="21"/>
      <c r="B15" s="22" t="s">
        <v>11</v>
      </c>
      <c r="C15" s="23">
        <f>'[20]ISP'!$C$56/100</f>
        <v>26.223368500000007</v>
      </c>
      <c r="D15" s="23">
        <f>'[20]ISP'!$D$56/100</f>
        <v>62.74096220000001</v>
      </c>
      <c r="E15" s="23">
        <v>34.2167625</v>
      </c>
      <c r="F15" s="24">
        <f>'[20]ISP'!$E$56</f>
        <v>4553</v>
      </c>
      <c r="G15" s="24">
        <f>'[20]ISP'!$F$56</f>
        <v>11677</v>
      </c>
      <c r="H15" s="24">
        <v>7732</v>
      </c>
      <c r="I15" s="24"/>
      <c r="J15" s="24"/>
      <c r="K15" s="24"/>
    </row>
    <row r="16" spans="1:11" ht="13.5">
      <c r="A16" s="21"/>
      <c r="B16" s="22" t="s">
        <v>12</v>
      </c>
      <c r="C16" s="28">
        <f>'[20]INSP'!$C$56/100</f>
        <v>248.50657321999995</v>
      </c>
      <c r="D16" s="28">
        <f>'[20]INSP'!$D$56/100</f>
        <v>777.7522212970001</v>
      </c>
      <c r="E16" s="28">
        <v>634.6087133369999</v>
      </c>
      <c r="F16" s="29">
        <f>'[20]INSP'!$E$56</f>
        <v>277233</v>
      </c>
      <c r="G16" s="29">
        <f>'[20]INSP'!$F$56</f>
        <v>763895</v>
      </c>
      <c r="H16" s="29">
        <v>599533</v>
      </c>
      <c r="I16" s="29"/>
      <c r="J16" s="29"/>
      <c r="K16" s="29"/>
    </row>
    <row r="17" spans="1:11" ht="13.5">
      <c r="A17" s="21"/>
      <c r="B17" s="22" t="s">
        <v>13</v>
      </c>
      <c r="C17" s="23">
        <f>'[20]GSP'!$C$76/100</f>
        <v>6.64073655131851</v>
      </c>
      <c r="D17" s="23">
        <f>'[20]GSP'!$D$76/100</f>
        <v>11.868866224408015</v>
      </c>
      <c r="E17" s="23">
        <v>48.29601450359456</v>
      </c>
      <c r="F17" s="24">
        <f>'[20]GSP'!$E$76</f>
        <v>17</v>
      </c>
      <c r="G17" s="24">
        <f>'[20]GSP'!$F$76</f>
        <v>80</v>
      </c>
      <c r="H17" s="24">
        <v>2</v>
      </c>
      <c r="I17" s="24">
        <f>'[20]GSP'!$G$76</f>
        <v>82781</v>
      </c>
      <c r="J17" s="24">
        <f>'[20]GSP'!$H$76</f>
        <v>334467</v>
      </c>
      <c r="K17" s="24">
        <v>407</v>
      </c>
    </row>
    <row r="18" spans="1:11" ht="13.5">
      <c r="A18" s="21"/>
      <c r="B18" s="22" t="s">
        <v>14</v>
      </c>
      <c r="C18" s="23">
        <f>'[20]GNSP'!$C$76/100</f>
        <v>14.841016906</v>
      </c>
      <c r="D18" s="23">
        <f>'[20]GNSP'!$D$76/100</f>
        <v>48.94905992907937</v>
      </c>
      <c r="E18" s="23">
        <v>18.100969111402897</v>
      </c>
      <c r="F18" s="24">
        <f>'[20]GNSP'!$E$76</f>
        <v>7</v>
      </c>
      <c r="G18" s="24">
        <f>'[20]GNSP'!$F$76</f>
        <v>57</v>
      </c>
      <c r="H18" s="24">
        <v>173</v>
      </c>
      <c r="I18" s="24">
        <f>'[20]GNSP'!$G$76</f>
        <v>-31706</v>
      </c>
      <c r="J18" s="24">
        <f>'[20]GNSP'!$H$76</f>
        <v>28541</v>
      </c>
      <c r="K18" s="24">
        <v>325110</v>
      </c>
    </row>
    <row r="19" spans="1:11" ht="13.5">
      <c r="A19" s="21">
        <v>4</v>
      </c>
      <c r="B19" s="25" t="s">
        <v>17</v>
      </c>
      <c r="C19" s="26"/>
      <c r="D19" s="26"/>
      <c r="E19" s="26"/>
      <c r="F19" s="27"/>
      <c r="G19" s="27"/>
      <c r="H19" s="27"/>
      <c r="I19" s="27"/>
      <c r="J19" s="27"/>
      <c r="K19" s="27"/>
    </row>
    <row r="20" spans="1:11" ht="13.5">
      <c r="A20" s="21"/>
      <c r="B20" s="22" t="s">
        <v>11</v>
      </c>
      <c r="C20" s="23">
        <f>'[12]ISP'!$C$56/100</f>
        <v>82.71885914199994</v>
      </c>
      <c r="D20" s="23">
        <f>'[12]ISP'!$D$56/100</f>
        <v>206.53214717700007</v>
      </c>
      <c r="E20" s="23">
        <v>93.331151117</v>
      </c>
      <c r="F20" s="24">
        <f>'[12]ISP'!$E$56</f>
        <v>8446</v>
      </c>
      <c r="G20" s="24">
        <f>'[12]ISP'!$F$56</f>
        <v>22205</v>
      </c>
      <c r="H20" s="24">
        <v>17031</v>
      </c>
      <c r="I20" s="24"/>
      <c r="J20" s="24"/>
      <c r="K20" s="24"/>
    </row>
    <row r="21" spans="1:11" ht="13.5">
      <c r="A21" s="21"/>
      <c r="B21" s="22" t="s">
        <v>12</v>
      </c>
      <c r="C21" s="23">
        <f>'[12]INSP'!$C$56/100</f>
        <v>248.05248308400004</v>
      </c>
      <c r="D21" s="23">
        <f>'[12]INSP'!$D$56/100</f>
        <v>651.2978232609998</v>
      </c>
      <c r="E21" s="23">
        <v>736.317153323</v>
      </c>
      <c r="F21" s="24">
        <f>'[12]INSP'!$E$56</f>
        <v>64070</v>
      </c>
      <c r="G21" s="24">
        <f>'[12]INSP'!$F$56</f>
        <v>173283</v>
      </c>
      <c r="H21" s="24">
        <v>287776</v>
      </c>
      <c r="I21" s="24"/>
      <c r="J21" s="24"/>
      <c r="K21" s="24"/>
    </row>
    <row r="22" spans="1:11" ht="13.5">
      <c r="A22" s="21"/>
      <c r="B22" s="22" t="s">
        <v>13</v>
      </c>
      <c r="C22" s="23">
        <f>'[12]GSP'!$C$76/100</f>
        <v>193.75091813899977</v>
      </c>
      <c r="D22" s="23">
        <f>'[12]GSP'!$D$76/100</f>
        <v>568.9900407389998</v>
      </c>
      <c r="E22" s="23">
        <v>54.181416899000006</v>
      </c>
      <c r="F22" s="24">
        <f>'[12]GSP'!$E$76</f>
        <v>14</v>
      </c>
      <c r="G22" s="24">
        <f>'[12]GSP'!$F$76</f>
        <v>29</v>
      </c>
      <c r="H22" s="24">
        <v>0</v>
      </c>
      <c r="I22" s="24">
        <f>'[12]GSP'!$G$76</f>
        <v>32243</v>
      </c>
      <c r="J22" s="24">
        <f>'[12]GSP'!$H$76</f>
        <v>149649</v>
      </c>
      <c r="K22" s="24">
        <v>31986</v>
      </c>
    </row>
    <row r="23" spans="1:11" ht="13.5">
      <c r="A23" s="21"/>
      <c r="B23" s="22" t="s">
        <v>14</v>
      </c>
      <c r="C23" s="23">
        <f>'[12]GNSP'!$C$76/100</f>
        <v>38.465361527000006</v>
      </c>
      <c r="D23" s="23">
        <f>'[12]GNSP'!$D$76/100</f>
        <v>112.46207638099999</v>
      </c>
      <c r="E23" s="23">
        <v>514.407498516</v>
      </c>
      <c r="F23" s="24">
        <f>'[12]GNSP'!$E$76</f>
        <v>6</v>
      </c>
      <c r="G23" s="24">
        <f>'[12]GNSP'!$F$76</f>
        <v>8</v>
      </c>
      <c r="H23" s="24">
        <v>37</v>
      </c>
      <c r="I23" s="24">
        <f>'[12]GNSP'!$G$76</f>
        <v>52127</v>
      </c>
      <c r="J23" s="24">
        <f>'[12]GNSP'!$H$76</f>
        <v>157873</v>
      </c>
      <c r="K23" s="24">
        <v>273717</v>
      </c>
    </row>
    <row r="24" spans="1:11" ht="13.5">
      <c r="A24" s="21">
        <v>5</v>
      </c>
      <c r="B24" s="25" t="s">
        <v>18</v>
      </c>
      <c r="C24" s="26"/>
      <c r="D24" s="26"/>
      <c r="E24" s="26"/>
      <c r="F24" s="27"/>
      <c r="G24" s="27"/>
      <c r="H24" s="27"/>
      <c r="I24" s="27"/>
      <c r="J24" s="27"/>
      <c r="K24" s="27"/>
    </row>
    <row r="25" spans="1:11" ht="13.5">
      <c r="A25" s="21"/>
      <c r="B25" s="22" t="s">
        <v>11</v>
      </c>
      <c r="C25" s="28">
        <f>'[15]ISP'!$C$56/100</f>
        <v>28.330442199999997</v>
      </c>
      <c r="D25" s="28">
        <f>'[15]ISP'!$D$56/100</f>
        <v>56.58200769999999</v>
      </c>
      <c r="E25" s="28">
        <v>5.570121600000001</v>
      </c>
      <c r="F25" s="29">
        <f>'[15]ISP'!$E$56</f>
        <v>3909</v>
      </c>
      <c r="G25" s="29">
        <f>'[15]ISP'!$F$56</f>
        <v>7745</v>
      </c>
      <c r="H25" s="29">
        <v>1399</v>
      </c>
      <c r="I25" s="29"/>
      <c r="J25" s="29"/>
      <c r="K25" s="29"/>
    </row>
    <row r="26" spans="1:11" ht="13.5">
      <c r="A26" s="21"/>
      <c r="B26" s="22" t="s">
        <v>12</v>
      </c>
      <c r="C26" s="23">
        <f>'[15]INSP'!$C$56/100</f>
        <v>75.68381116799999</v>
      </c>
      <c r="D26" s="23">
        <f>'[15]INSP'!$D$56/100</f>
        <v>261.02288135799995</v>
      </c>
      <c r="E26" s="23">
        <v>254.125215823</v>
      </c>
      <c r="F26" s="24">
        <f>'[15]INSP'!$E$56</f>
        <v>46028</v>
      </c>
      <c r="G26" s="24">
        <f>'[15]INSP'!$F$56</f>
        <v>166447</v>
      </c>
      <c r="H26" s="24">
        <v>212640</v>
      </c>
      <c r="I26" s="24"/>
      <c r="J26" s="24"/>
      <c r="K26" s="24"/>
    </row>
    <row r="27" spans="1:11" ht="13.5">
      <c r="A27" s="21"/>
      <c r="B27" s="22" t="s">
        <v>13</v>
      </c>
      <c r="C27" s="23">
        <f>'[15]GSP'!$C$76/100</f>
        <v>2.518549768</v>
      </c>
      <c r="D27" s="23">
        <f>'[15]GSP'!$D$76/100</f>
        <v>9.508602547000006</v>
      </c>
      <c r="E27" s="23">
        <v>7.688022203999999</v>
      </c>
      <c r="F27" s="24">
        <f>'[15]GSP'!$E$76</f>
        <v>0</v>
      </c>
      <c r="G27" s="24">
        <f>'[15]GSP'!$F$76</f>
        <v>2</v>
      </c>
      <c r="H27" s="24">
        <v>1</v>
      </c>
      <c r="I27" s="24">
        <f>'[15]GSP'!$G$76</f>
        <v>4201</v>
      </c>
      <c r="J27" s="24">
        <f>'[15]GSP'!$H$76</f>
        <v>16169</v>
      </c>
      <c r="K27" s="24">
        <v>11282</v>
      </c>
    </row>
    <row r="28" spans="1:11" ht="13.5">
      <c r="A28" s="21"/>
      <c r="B28" s="22" t="s">
        <v>14</v>
      </c>
      <c r="C28" s="28">
        <f>'[15]GNSP'!$C$76/100</f>
        <v>25.829958981</v>
      </c>
      <c r="D28" s="28">
        <f>'[15]GNSP'!$D$76/100</f>
        <v>38.241739095129645</v>
      </c>
      <c r="E28" s="28">
        <v>28.815034388</v>
      </c>
      <c r="F28" s="29">
        <f>'[15]GNSP'!$E$76</f>
        <v>10</v>
      </c>
      <c r="G28" s="29">
        <f>'[15]GNSP'!$F$76</f>
        <v>33</v>
      </c>
      <c r="H28" s="29">
        <v>25</v>
      </c>
      <c r="I28" s="29">
        <f>'[15]GNSP'!$G$76</f>
        <v>11228</v>
      </c>
      <c r="J28" s="29">
        <f>'[15]GNSP'!$H$76</f>
        <v>35175</v>
      </c>
      <c r="K28" s="29">
        <v>61620</v>
      </c>
    </row>
    <row r="29" spans="1:11" ht="13.5">
      <c r="A29" s="21">
        <v>6</v>
      </c>
      <c r="B29" s="30" t="s">
        <v>19</v>
      </c>
      <c r="C29" s="26"/>
      <c r="D29" s="26"/>
      <c r="E29" s="26"/>
      <c r="F29" s="27"/>
      <c r="G29" s="27"/>
      <c r="H29" s="27"/>
      <c r="I29" s="27"/>
      <c r="J29" s="27"/>
      <c r="K29" s="27"/>
    </row>
    <row r="30" spans="1:11" ht="13.5">
      <c r="A30" s="21"/>
      <c r="B30" s="22" t="s">
        <v>11</v>
      </c>
      <c r="C30" s="23">
        <f>'[21]ISP'!$C$56/100</f>
        <v>9.587021869</v>
      </c>
      <c r="D30" s="23">
        <f>'[21]ISP'!$D$56/100</f>
        <v>34.563433292000006</v>
      </c>
      <c r="E30" s="23">
        <v>35.9234</v>
      </c>
      <c r="F30" s="24">
        <f>'[21]ISP'!$E$56</f>
        <v>3895</v>
      </c>
      <c r="G30" s="24">
        <f>'[21]ISP'!$F$56</f>
        <v>10119</v>
      </c>
      <c r="H30" s="24">
        <v>41789</v>
      </c>
      <c r="I30" s="24"/>
      <c r="J30" s="24"/>
      <c r="K30" s="24"/>
    </row>
    <row r="31" spans="1:11" ht="13.5">
      <c r="A31" s="21"/>
      <c r="B31" s="22" t="s">
        <v>12</v>
      </c>
      <c r="C31" s="23">
        <f>'[21]INSP'!$C$56/100</f>
        <v>255.99901896799997</v>
      </c>
      <c r="D31" s="23">
        <f>'[21]INSP'!$D$56/100</f>
        <v>844.250826287</v>
      </c>
      <c r="E31" s="23">
        <v>548.5617</v>
      </c>
      <c r="F31" s="24">
        <f>'[21]INSP'!$E$56</f>
        <v>56532</v>
      </c>
      <c r="G31" s="24">
        <f>'[21]INSP'!$F$56</f>
        <v>185639</v>
      </c>
      <c r="H31" s="24">
        <v>184285</v>
      </c>
      <c r="I31" s="24"/>
      <c r="J31" s="24"/>
      <c r="K31" s="24"/>
    </row>
    <row r="32" spans="1:11" ht="13.5">
      <c r="A32" s="21"/>
      <c r="B32" s="22" t="s">
        <v>13</v>
      </c>
      <c r="C32" s="28">
        <f>'[21]GSP'!$C$76/100</f>
        <v>0.458874195</v>
      </c>
      <c r="D32" s="28">
        <f>'[21]GSP'!$D$76/100</f>
        <v>2.757076906</v>
      </c>
      <c r="E32" s="28">
        <v>33.584207671</v>
      </c>
      <c r="F32" s="29">
        <f>'[21]GSP'!$E$76</f>
        <v>13</v>
      </c>
      <c r="G32" s="29">
        <f>'[21]GSP'!$F$76</f>
        <v>64</v>
      </c>
      <c r="H32" s="29">
        <v>74</v>
      </c>
      <c r="I32" s="29">
        <f>'[21]GSP'!$G$76</f>
        <v>12208</v>
      </c>
      <c r="J32" s="29">
        <f>'[21]GSP'!$H$76</f>
        <v>66304</v>
      </c>
      <c r="K32" s="29">
        <v>100066</v>
      </c>
    </row>
    <row r="33" spans="1:11" ht="13.5">
      <c r="A33" s="21"/>
      <c r="B33" s="22" t="s">
        <v>14</v>
      </c>
      <c r="C33" s="28">
        <f>'[21]GNSP'!$C$76/100</f>
        <v>28.341660356000002</v>
      </c>
      <c r="D33" s="28">
        <f>'[21]GNSP'!$D$76/100</f>
        <v>131.18482662099998</v>
      </c>
      <c r="E33" s="28">
        <v>3.074954041</v>
      </c>
      <c r="F33" s="29">
        <f>'[21]GNSP'!$E$76</f>
        <v>2</v>
      </c>
      <c r="G33" s="29">
        <f>'[21]GNSP'!$F$76</f>
        <v>17</v>
      </c>
      <c r="H33" s="29">
        <v>0</v>
      </c>
      <c r="I33" s="29">
        <f>'[21]GNSP'!$G$76</f>
        <v>11133</v>
      </c>
      <c r="J33" s="29">
        <f>'[21]GNSP'!$H$76</f>
        <v>55844</v>
      </c>
      <c r="K33" s="29">
        <v>325</v>
      </c>
    </row>
    <row r="34" spans="1:11" ht="13.5">
      <c r="A34" s="21">
        <v>7</v>
      </c>
      <c r="B34" s="25" t="s">
        <v>20</v>
      </c>
      <c r="C34" s="26"/>
      <c r="D34" s="26"/>
      <c r="E34" s="26"/>
      <c r="F34" s="27"/>
      <c r="G34" s="27"/>
      <c r="H34" s="27"/>
      <c r="I34" s="27"/>
      <c r="J34" s="27"/>
      <c r="K34" s="27"/>
    </row>
    <row r="35" spans="1:11" ht="13.5">
      <c r="A35" s="21"/>
      <c r="B35" s="22" t="s">
        <v>11</v>
      </c>
      <c r="C35" s="23">
        <f>'[4]ISP'!$C$56/100</f>
        <v>1.4464767180000002</v>
      </c>
      <c r="D35" s="28">
        <f>'[4]ISP'!$D$56/100</f>
        <v>4.788338272</v>
      </c>
      <c r="E35" s="28">
        <v>43.632997159000006</v>
      </c>
      <c r="F35" s="24">
        <f>'[4]ISP'!$E$56</f>
        <v>12</v>
      </c>
      <c r="G35" s="29">
        <f>'[4]ISP'!$F$56</f>
        <v>96</v>
      </c>
      <c r="H35" s="29">
        <v>4835</v>
      </c>
      <c r="I35" s="24"/>
      <c r="J35" s="29"/>
      <c r="K35" s="29"/>
    </row>
    <row r="36" spans="1:11" ht="13.5">
      <c r="A36" s="21"/>
      <c r="B36" s="22" t="s">
        <v>12</v>
      </c>
      <c r="C36" s="28">
        <f>'[4]INSP'!$C$56/100</f>
        <v>495.97590575599986</v>
      </c>
      <c r="D36" s="28">
        <f>'[4]INSP'!$D$56/100</f>
        <v>1555.4952298050002</v>
      </c>
      <c r="E36" s="28">
        <v>886.303677096</v>
      </c>
      <c r="F36" s="29">
        <f>'[4]INSP'!$E$56</f>
        <v>124479</v>
      </c>
      <c r="G36" s="29">
        <f>'[4]INSP'!$F$56</f>
        <v>459318</v>
      </c>
      <c r="H36" s="29">
        <v>510398</v>
      </c>
      <c r="I36" s="29"/>
      <c r="J36" s="29"/>
      <c r="K36" s="29"/>
    </row>
    <row r="37" spans="1:11" ht="13.5">
      <c r="A37" s="21"/>
      <c r="B37" s="22" t="s">
        <v>13</v>
      </c>
      <c r="C37" s="31">
        <f>'[4]GSP'!$C$76/100</f>
        <v>18.246727888999995</v>
      </c>
      <c r="D37" s="31">
        <f>'[4]GSP'!$D$76/100</f>
        <v>61.51870095500001</v>
      </c>
      <c r="E37" s="31">
        <v>58.8163583903815</v>
      </c>
      <c r="F37" s="32">
        <f>'[4]GSP'!$E$76</f>
        <v>9</v>
      </c>
      <c r="G37" s="32">
        <f>'[4]GSP'!$F$76</f>
        <v>47</v>
      </c>
      <c r="H37" s="32">
        <v>149</v>
      </c>
      <c r="I37" s="32">
        <f>'[4]GSP'!$G$76</f>
        <v>151737</v>
      </c>
      <c r="J37" s="32">
        <f>'[4]GSP'!$H$76</f>
        <v>588984</v>
      </c>
      <c r="K37" s="32">
        <v>307892</v>
      </c>
    </row>
    <row r="38" spans="1:11" ht="13.5">
      <c r="A38" s="33"/>
      <c r="B38" s="34" t="s">
        <v>14</v>
      </c>
      <c r="C38" s="35">
        <f>'[4]GNSP'!$C$76/100</f>
        <v>68.1339671039999</v>
      </c>
      <c r="D38" s="35">
        <f>'[4]GNSP'!$D$76/100</f>
        <v>368.77971113</v>
      </c>
      <c r="E38" s="23">
        <v>211.82658426899997</v>
      </c>
      <c r="F38" s="36">
        <f>'[4]GNSP'!$E$76</f>
        <v>2</v>
      </c>
      <c r="G38" s="36">
        <f>'[4]GNSP'!$F$76</f>
        <v>13</v>
      </c>
      <c r="H38" s="24">
        <v>237</v>
      </c>
      <c r="I38" s="36">
        <f>'[4]GNSP'!$G$76</f>
        <v>13874</v>
      </c>
      <c r="J38" s="36">
        <f>'[4]GNSP'!$H$76</f>
        <v>229458</v>
      </c>
      <c r="K38" s="24">
        <v>261274</v>
      </c>
    </row>
    <row r="39" spans="1:36" s="38" customFormat="1" ht="13.5">
      <c r="A39" s="21">
        <v>8</v>
      </c>
      <c r="B39" s="25" t="s">
        <v>21</v>
      </c>
      <c r="C39" s="26"/>
      <c r="D39" s="26"/>
      <c r="E39" s="26"/>
      <c r="F39" s="27"/>
      <c r="G39" s="27"/>
      <c r="H39" s="27"/>
      <c r="I39" s="27"/>
      <c r="J39" s="27"/>
      <c r="K39" s="27"/>
      <c r="L39" s="37"/>
      <c r="M39" s="37"/>
      <c r="N39" s="37"/>
      <c r="O39" s="15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</row>
    <row r="40" spans="1:36" s="38" customFormat="1" ht="13.5">
      <c r="A40" s="21"/>
      <c r="B40" s="22" t="s">
        <v>11</v>
      </c>
      <c r="C40" s="39">
        <f>'[2]ISP'!$C$56/100</f>
        <v>0.9952128029636615</v>
      </c>
      <c r="D40" s="39">
        <f>'[2]ISP'!$D$56/100</f>
        <v>7.432245037963661</v>
      </c>
      <c r="E40" s="39">
        <v>15.179600523499998</v>
      </c>
      <c r="F40" s="40">
        <f>'[2]ISP'!$E$56</f>
        <v>77</v>
      </c>
      <c r="G40" s="40">
        <f>'[2]ISP'!$F$56</f>
        <v>26255</v>
      </c>
      <c r="H40" s="40">
        <v>37505</v>
      </c>
      <c r="I40" s="40"/>
      <c r="J40" s="40"/>
      <c r="K40" s="40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</row>
    <row r="41" spans="1:36" s="38" customFormat="1" ht="13.5">
      <c r="A41" s="21"/>
      <c r="B41" s="22" t="s">
        <v>12</v>
      </c>
      <c r="C41" s="39">
        <f>'[2]INSP'!$C$56/100</f>
        <v>142.722953002</v>
      </c>
      <c r="D41" s="39">
        <f>'[2]INSP'!$D$56/100</f>
        <v>535.474148122</v>
      </c>
      <c r="E41" s="39">
        <v>546.0248644579999</v>
      </c>
      <c r="F41" s="40">
        <f>'[2]INSP'!$E$56</f>
        <v>99590</v>
      </c>
      <c r="G41" s="40">
        <f>'[2]INSP'!$F$56</f>
        <v>436205</v>
      </c>
      <c r="H41" s="40">
        <v>427973</v>
      </c>
      <c r="I41" s="40"/>
      <c r="J41" s="40"/>
      <c r="K41" s="40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</row>
    <row r="42" spans="1:36" s="38" customFormat="1" ht="13.5">
      <c r="A42" s="21"/>
      <c r="B42" s="22" t="s">
        <v>13</v>
      </c>
      <c r="C42" s="39">
        <f>'[2]GSP'!$C$76/100</f>
        <v>0.479219068</v>
      </c>
      <c r="D42" s="39">
        <f>'[2]GSP'!$D$76/100</f>
        <v>1.5699027546756843</v>
      </c>
      <c r="E42" s="39">
        <v>0.23787513499999996</v>
      </c>
      <c r="F42" s="40">
        <f>'[2]GSP'!$E$76</f>
        <v>0</v>
      </c>
      <c r="G42" s="40">
        <f>'[2]GSP'!$F$76</f>
        <v>1</v>
      </c>
      <c r="H42" s="40">
        <v>0</v>
      </c>
      <c r="I42" s="40">
        <f>'[2]GSP'!$G$76</f>
        <v>145</v>
      </c>
      <c r="J42" s="40">
        <f>'[2]GSP'!$H$76</f>
        <v>400</v>
      </c>
      <c r="K42" s="40">
        <v>538</v>
      </c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</row>
    <row r="43" spans="1:36" s="38" customFormat="1" ht="13.5">
      <c r="A43" s="21"/>
      <c r="B43" s="22" t="s">
        <v>14</v>
      </c>
      <c r="C43" s="23">
        <f>'[2]GNSP'!$C$76/100</f>
        <v>34.350286234</v>
      </c>
      <c r="D43" s="23">
        <f>'[2]GNSP'!$D$76/100</f>
        <v>108.1063697019889</v>
      </c>
      <c r="E43" s="23">
        <v>65.118335597</v>
      </c>
      <c r="F43" s="24">
        <f>'[2]GNSP'!$E$76</f>
        <v>13</v>
      </c>
      <c r="G43" s="24">
        <f>'[2]GNSP'!$F$76</f>
        <v>76</v>
      </c>
      <c r="H43" s="24">
        <v>77</v>
      </c>
      <c r="I43" s="24">
        <f>'[2]GNSP'!$G$76</f>
        <v>12163</v>
      </c>
      <c r="J43" s="24">
        <f>'[2]GNSP'!$H$76</f>
        <v>202564</v>
      </c>
      <c r="K43" s="24">
        <v>120518</v>
      </c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</row>
    <row r="44" spans="1:11" ht="13.5">
      <c r="A44" s="16">
        <v>9</v>
      </c>
      <c r="B44" s="17" t="s">
        <v>22</v>
      </c>
      <c r="C44" s="18"/>
      <c r="D44" s="18"/>
      <c r="E44" s="26"/>
      <c r="F44" s="20"/>
      <c r="G44" s="20"/>
      <c r="H44" s="27"/>
      <c r="I44" s="20"/>
      <c r="J44" s="20"/>
      <c r="K44" s="27"/>
    </row>
    <row r="45" spans="1:11" ht="13.5">
      <c r="A45" s="21"/>
      <c r="B45" s="22" t="s">
        <v>11</v>
      </c>
      <c r="C45" s="28">
        <f>'[14]ISP'!$C$56/100</f>
        <v>3.8505000000000003</v>
      </c>
      <c r="D45" s="28">
        <f>'[14]ISP'!$D$56/100</f>
        <v>7.462600000000001</v>
      </c>
      <c r="E45" s="28">
        <v>30.685724999999998</v>
      </c>
      <c r="F45" s="29">
        <f>'[14]ISP'!$E$56</f>
        <v>371</v>
      </c>
      <c r="G45" s="29">
        <f>'[14]ISP'!$F$56</f>
        <v>564</v>
      </c>
      <c r="H45" s="29">
        <v>3980</v>
      </c>
      <c r="I45" s="29"/>
      <c r="J45" s="29"/>
      <c r="K45" s="29"/>
    </row>
    <row r="46" spans="1:11" ht="13.5">
      <c r="A46" s="21"/>
      <c r="B46" s="22" t="s">
        <v>12</v>
      </c>
      <c r="C46" s="28">
        <f>'[14]INSP'!$C$56/100</f>
        <v>52.5322</v>
      </c>
      <c r="D46" s="28">
        <f>'[14]INSP'!$D$56/100</f>
        <v>175.4198</v>
      </c>
      <c r="E46" s="28">
        <v>152.0612268</v>
      </c>
      <c r="F46" s="29">
        <f>'[14]INSP'!$E$56</f>
        <v>17496</v>
      </c>
      <c r="G46" s="29">
        <f>'[14]INSP'!$F$56</f>
        <v>62913</v>
      </c>
      <c r="H46" s="29">
        <v>59037</v>
      </c>
      <c r="I46" s="29"/>
      <c r="J46" s="29"/>
      <c r="K46" s="29"/>
    </row>
    <row r="47" spans="1:11" ht="13.5">
      <c r="A47" s="21"/>
      <c r="B47" s="22" t="s">
        <v>13</v>
      </c>
      <c r="C47" s="28">
        <f>'[14]GSP'!$C$76/100</f>
        <v>0.056705500000000006</v>
      </c>
      <c r="D47" s="28">
        <f>'[14]GSP'!$D$76/100</f>
        <v>0.132152022</v>
      </c>
      <c r="E47" s="28">
        <v>0</v>
      </c>
      <c r="F47" s="29">
        <f>'[14]GSP'!$E$76</f>
        <v>0</v>
      </c>
      <c r="G47" s="29">
        <f>'[14]GSP'!$F$76</f>
        <v>0</v>
      </c>
      <c r="H47" s="29">
        <v>0</v>
      </c>
      <c r="I47" s="29">
        <f>'[14]GSP'!$G$76</f>
        <v>445</v>
      </c>
      <c r="J47" s="29">
        <f>'[14]GSP'!$H$76</f>
        <v>897</v>
      </c>
      <c r="K47" s="29">
        <v>0</v>
      </c>
    </row>
    <row r="48" spans="1:11" ht="13.5">
      <c r="A48" s="21"/>
      <c r="B48" s="22" t="s">
        <v>14</v>
      </c>
      <c r="C48" s="28">
        <f>'[14]GNSP'!$C$76/100</f>
        <v>3.5599306360000003</v>
      </c>
      <c r="D48" s="28">
        <f>'[14]GNSP'!$D$76/100</f>
        <v>12.968323712000002</v>
      </c>
      <c r="E48" s="28">
        <v>9.462995900000001</v>
      </c>
      <c r="F48" s="29">
        <f>'[14]GNSP'!$E$76</f>
        <v>9</v>
      </c>
      <c r="G48" s="29">
        <f>'[14]GNSP'!$F$76</f>
        <v>35</v>
      </c>
      <c r="H48" s="29">
        <v>30</v>
      </c>
      <c r="I48" s="29">
        <f>'[14]GNSP'!$G$76</f>
        <v>132225</v>
      </c>
      <c r="J48" s="29">
        <f>'[14]GNSP'!$H$76</f>
        <v>614546</v>
      </c>
      <c r="K48" s="29">
        <v>569536</v>
      </c>
    </row>
    <row r="49" spans="1:11" ht="13.5">
      <c r="A49" s="21">
        <v>10</v>
      </c>
      <c r="B49" s="25" t="s">
        <v>23</v>
      </c>
      <c r="C49" s="26"/>
      <c r="D49" s="26"/>
      <c r="E49" s="26"/>
      <c r="F49" s="27"/>
      <c r="G49" s="27"/>
      <c r="H49" s="27"/>
      <c r="I49" s="27"/>
      <c r="J49" s="27"/>
      <c r="K49" s="27"/>
    </row>
    <row r="50" spans="1:11" ht="13.5">
      <c r="A50" s="21"/>
      <c r="B50" s="22" t="s">
        <v>11</v>
      </c>
      <c r="C50" s="23">
        <f>'[7]ISP'!$C$56/100</f>
        <v>4.3979295</v>
      </c>
      <c r="D50" s="23">
        <f>'[7]ISP'!$D$56/100</f>
        <v>20.956108</v>
      </c>
      <c r="E50" s="23">
        <v>3.5840824500000004</v>
      </c>
      <c r="F50" s="24">
        <f>'[7]ISP'!$E$56</f>
        <v>521</v>
      </c>
      <c r="G50" s="24">
        <f>'[7]ISP'!$F$56</f>
        <v>2078</v>
      </c>
      <c r="H50" s="24">
        <v>524</v>
      </c>
      <c r="I50" s="24"/>
      <c r="J50" s="24"/>
      <c r="K50" s="24"/>
    </row>
    <row r="51" spans="1:11" ht="13.5">
      <c r="A51" s="21"/>
      <c r="B51" s="22" t="s">
        <v>12</v>
      </c>
      <c r="C51" s="23">
        <f>'[7]INSP'!$C$56/100</f>
        <v>71.387511953</v>
      </c>
      <c r="D51" s="23">
        <f>'[7]INSP'!$D$56/100</f>
        <v>220.395721143</v>
      </c>
      <c r="E51" s="23">
        <v>178.424862366</v>
      </c>
      <c r="F51" s="24">
        <f>'[7]INSP'!$E$56</f>
        <v>26503</v>
      </c>
      <c r="G51" s="24">
        <f>'[7]INSP'!$F$56</f>
        <v>82523</v>
      </c>
      <c r="H51" s="24">
        <v>77229</v>
      </c>
      <c r="I51" s="24"/>
      <c r="J51" s="24"/>
      <c r="K51" s="24"/>
    </row>
    <row r="52" spans="1:11" ht="13.5">
      <c r="A52" s="21"/>
      <c r="B52" s="22" t="s">
        <v>13</v>
      </c>
      <c r="C52" s="23">
        <f>'[7]GSP'!$C$76/100</f>
        <v>10.168465746183422</v>
      </c>
      <c r="D52" s="23">
        <f>'[7]GSP'!$D$76/100</f>
        <v>29.692236151317488</v>
      </c>
      <c r="E52" s="23">
        <v>10.879202166533204</v>
      </c>
      <c r="F52" s="24">
        <f>'[7]GSP'!$E$76</f>
        <v>1</v>
      </c>
      <c r="G52" s="24">
        <f>'[7]GSP'!$F$76</f>
        <v>1</v>
      </c>
      <c r="H52" s="24">
        <v>4</v>
      </c>
      <c r="I52" s="24">
        <f>'[7]GSP'!$G$76</f>
        <v>34595</v>
      </c>
      <c r="J52" s="24">
        <f>'[7]GSP'!$H$76</f>
        <v>108089</v>
      </c>
      <c r="K52" s="24">
        <v>30491</v>
      </c>
    </row>
    <row r="53" spans="1:11" ht="13.5">
      <c r="A53" s="21"/>
      <c r="B53" s="22" t="s">
        <v>14</v>
      </c>
      <c r="C53" s="23">
        <f>'[7]GNSP'!$C$76/100</f>
        <v>7.961529230154973</v>
      </c>
      <c r="D53" s="23">
        <f>'[7]GNSP'!$D$76/100</f>
        <v>50.310512168968145</v>
      </c>
      <c r="E53" s="23">
        <v>22.96457091130994</v>
      </c>
      <c r="F53" s="24">
        <f>'[7]GNSP'!$E$76</f>
        <v>52</v>
      </c>
      <c r="G53" s="24">
        <f>'[7]GNSP'!$F$76</f>
        <v>246</v>
      </c>
      <c r="H53" s="24">
        <v>165</v>
      </c>
      <c r="I53" s="24">
        <f>'[7]GNSP'!$G$76</f>
        <v>151245</v>
      </c>
      <c r="J53" s="24">
        <f>'[7]GNSP'!$H$76</f>
        <v>470802</v>
      </c>
      <c r="K53" s="24">
        <v>186408</v>
      </c>
    </row>
    <row r="54" spans="1:11" ht="13.5">
      <c r="A54" s="21">
        <v>11</v>
      </c>
      <c r="B54" s="25" t="s">
        <v>24</v>
      </c>
      <c r="C54" s="26"/>
      <c r="D54" s="26"/>
      <c r="E54" s="26"/>
      <c r="F54" s="27"/>
      <c r="G54" s="27"/>
      <c r="H54" s="27"/>
      <c r="I54" s="27"/>
      <c r="J54" s="27"/>
      <c r="K54" s="27"/>
    </row>
    <row r="55" spans="1:11" ht="13.5">
      <c r="A55" s="21"/>
      <c r="B55" s="22" t="s">
        <v>11</v>
      </c>
      <c r="C55" s="23">
        <f>'[23]ISP'!$C$56/100</f>
        <v>12.933596780999997</v>
      </c>
      <c r="D55" s="23">
        <f>'[23]ISP'!$D$56/100</f>
        <v>64.630256776</v>
      </c>
      <c r="E55" s="23">
        <v>66.317522281</v>
      </c>
      <c r="F55" s="24">
        <f>'[23]ISP'!$E$56</f>
        <v>124</v>
      </c>
      <c r="G55" s="24">
        <f>'[23]ISP'!$F$56</f>
        <v>650</v>
      </c>
      <c r="H55" s="24">
        <v>8274</v>
      </c>
      <c r="I55" s="24"/>
      <c r="J55" s="24"/>
      <c r="K55" s="24"/>
    </row>
    <row r="56" spans="1:11" ht="13.5">
      <c r="A56" s="21"/>
      <c r="B56" s="22" t="s">
        <v>12</v>
      </c>
      <c r="C56" s="23">
        <f>'[23]INSP'!$C$56/100</f>
        <v>119.01813395599999</v>
      </c>
      <c r="D56" s="23">
        <f>'[23]INSP'!$D$56/100</f>
        <v>497.52819995</v>
      </c>
      <c r="E56" s="23">
        <v>490.6591263869999</v>
      </c>
      <c r="F56" s="24">
        <f>'[23]INSP'!$E$56</f>
        <v>56517</v>
      </c>
      <c r="G56" s="24">
        <f>'[23]INSP'!$F$56</f>
        <v>260150</v>
      </c>
      <c r="H56" s="24">
        <v>367016</v>
      </c>
      <c r="I56" s="24"/>
      <c r="J56" s="24"/>
      <c r="K56" s="24"/>
    </row>
    <row r="57" spans="1:11" ht="13.5">
      <c r="A57" s="21"/>
      <c r="B57" s="22" t="s">
        <v>13</v>
      </c>
      <c r="C57" s="23">
        <f>'[23]GSP'!$C$76/100</f>
        <v>0.12323459500000013</v>
      </c>
      <c r="D57" s="23">
        <f>'[23]GSP'!$D$76/100</f>
        <v>4.220094008</v>
      </c>
      <c r="E57" s="23">
        <v>0.648923455</v>
      </c>
      <c r="F57" s="24">
        <f>'[23]GSP'!$E$76</f>
        <v>-3</v>
      </c>
      <c r="G57" s="24">
        <f>'[23]GSP'!$F$76</f>
        <v>13</v>
      </c>
      <c r="H57" s="24">
        <v>9</v>
      </c>
      <c r="I57" s="24">
        <f>'[23]GSP'!$G$76</f>
        <v>-129265</v>
      </c>
      <c r="J57" s="24">
        <f>'[23]GSP'!$H$76</f>
        <v>496398</v>
      </c>
      <c r="K57" s="24">
        <v>272743</v>
      </c>
    </row>
    <row r="58" spans="1:11" ht="13.5">
      <c r="A58" s="21"/>
      <c r="B58" s="22" t="s">
        <v>14</v>
      </c>
      <c r="C58" s="23">
        <f>'[23]GNSP'!$C$76/100</f>
        <v>6.878430404999997</v>
      </c>
      <c r="D58" s="23">
        <f>'[23]GNSP'!$D$76/100</f>
        <v>33.072875036000006</v>
      </c>
      <c r="E58" s="23">
        <v>18.392890187</v>
      </c>
      <c r="F58" s="24">
        <f>'[23]GNSP'!$E$76</f>
        <v>-50</v>
      </c>
      <c r="G58" s="24">
        <f>'[23]GNSP'!$F$76</f>
        <v>391</v>
      </c>
      <c r="H58" s="24">
        <v>281</v>
      </c>
      <c r="I58" s="24">
        <f>'[23]GNSP'!$G$76</f>
        <v>-6308</v>
      </c>
      <c r="J58" s="24">
        <f>'[23]GNSP'!$H$76</f>
        <v>3357698</v>
      </c>
      <c r="K58" s="24">
        <v>1547688</v>
      </c>
    </row>
    <row r="59" spans="1:11" ht="13.5">
      <c r="A59" s="21">
        <v>12</v>
      </c>
      <c r="B59" s="25" t="s">
        <v>25</v>
      </c>
      <c r="C59" s="26"/>
      <c r="D59" s="26"/>
      <c r="E59" s="26"/>
      <c r="F59" s="27"/>
      <c r="G59" s="27"/>
      <c r="H59" s="27"/>
      <c r="I59" s="27"/>
      <c r="J59" s="27"/>
      <c r="K59" s="27"/>
    </row>
    <row r="60" spans="1:11" ht="13.5">
      <c r="A60" s="21"/>
      <c r="B60" s="22" t="s">
        <v>11</v>
      </c>
      <c r="C60" s="28">
        <f>'[19]ISP'!$C$56/100</f>
        <v>3.2452979999999996</v>
      </c>
      <c r="D60" s="28">
        <f>'[19]ISP'!$D$56/100</f>
        <v>7.9766043</v>
      </c>
      <c r="E60" s="28">
        <v>2.0972999999999997</v>
      </c>
      <c r="F60" s="29">
        <f>'[19]ISP'!$E$56</f>
        <v>535</v>
      </c>
      <c r="G60" s="29">
        <f>'[19]ISP'!$F$56</f>
        <v>1331</v>
      </c>
      <c r="H60" s="29">
        <v>303</v>
      </c>
      <c r="I60" s="29"/>
      <c r="J60" s="29"/>
      <c r="K60" s="29"/>
    </row>
    <row r="61" spans="1:11" ht="13.5">
      <c r="A61" s="21"/>
      <c r="B61" s="22" t="s">
        <v>12</v>
      </c>
      <c r="C61" s="28">
        <f>'[19]INSP'!$C$56/100</f>
        <v>37.39675</v>
      </c>
      <c r="D61" s="28">
        <f>'[19]INSP'!$D$56/100</f>
        <v>131.47227999999998</v>
      </c>
      <c r="E61" s="28">
        <v>200.9564</v>
      </c>
      <c r="F61" s="29">
        <f>'[19]INSP'!$E$56</f>
        <v>11527</v>
      </c>
      <c r="G61" s="29">
        <f>'[19]INSP'!$F$56</f>
        <v>47019</v>
      </c>
      <c r="H61" s="29">
        <v>71917</v>
      </c>
      <c r="I61" s="29"/>
      <c r="J61" s="29"/>
      <c r="K61" s="29"/>
    </row>
    <row r="62" spans="1:11" ht="13.5">
      <c r="A62" s="21"/>
      <c r="B62" s="22" t="s">
        <v>13</v>
      </c>
      <c r="C62" s="23">
        <f>'[19]GSP'!$C$76/100</f>
        <v>0.8768</v>
      </c>
      <c r="D62" s="23">
        <f>'[19]GSP'!$D$76/100</f>
        <v>6.3076</v>
      </c>
      <c r="E62" s="23">
        <v>9.0388</v>
      </c>
      <c r="F62" s="24">
        <f>'[19]GSP'!$E$76</f>
        <v>0</v>
      </c>
      <c r="G62" s="24">
        <f>'[19]GSP'!$F$76</f>
        <v>0</v>
      </c>
      <c r="H62" s="24">
        <v>0</v>
      </c>
      <c r="I62" s="24">
        <f>'[19]GSP'!$G$76</f>
        <v>577</v>
      </c>
      <c r="J62" s="24">
        <f>'[19]GSP'!$H$76</f>
        <v>3172</v>
      </c>
      <c r="K62" s="24">
        <v>3519</v>
      </c>
    </row>
    <row r="63" spans="1:11" ht="13.5">
      <c r="A63" s="21"/>
      <c r="B63" s="22" t="s">
        <v>14</v>
      </c>
      <c r="C63" s="23">
        <f>'[19]GNSP'!$C$76/100</f>
        <v>1.5711000000000002</v>
      </c>
      <c r="D63" s="23">
        <f>'[19]GNSP'!$D$76/100</f>
        <v>9.5972</v>
      </c>
      <c r="E63" s="23">
        <v>12.587200000000001</v>
      </c>
      <c r="F63" s="24">
        <f>'[19]GNSP'!$E$76</f>
        <v>24</v>
      </c>
      <c r="G63" s="24">
        <f>'[19]GNSP'!$F$76</f>
        <v>116</v>
      </c>
      <c r="H63" s="24">
        <v>68</v>
      </c>
      <c r="I63" s="24">
        <f>'[19]GNSP'!$G$76</f>
        <v>165779</v>
      </c>
      <c r="J63" s="24">
        <f>'[19]GNSP'!$H$76</f>
        <v>684927</v>
      </c>
      <c r="K63" s="24">
        <v>116650</v>
      </c>
    </row>
    <row r="64" spans="1:11" ht="13.5">
      <c r="A64" s="21">
        <v>13</v>
      </c>
      <c r="B64" s="25" t="s">
        <v>26</v>
      </c>
      <c r="C64" s="26"/>
      <c r="D64" s="26"/>
      <c r="E64" s="26"/>
      <c r="F64" s="27"/>
      <c r="G64" s="27"/>
      <c r="H64" s="27"/>
      <c r="I64" s="27"/>
      <c r="J64" s="27"/>
      <c r="K64" s="27"/>
    </row>
    <row r="65" spans="1:11" ht="13.5">
      <c r="A65" s="21"/>
      <c r="B65" s="22" t="s">
        <v>11</v>
      </c>
      <c r="C65" s="23">
        <f>'[10]ISP'!$C$56/100</f>
        <v>4.51918</v>
      </c>
      <c r="D65" s="23">
        <f>'[10]ISP'!$D$56/100</f>
        <v>9.42736</v>
      </c>
      <c r="E65" s="23">
        <v>8.3895</v>
      </c>
      <c r="F65" s="24">
        <f>'[10]ISP'!$E$56</f>
        <v>1071</v>
      </c>
      <c r="G65" s="24">
        <f>'[10]ISP'!$F$56</f>
        <v>2389</v>
      </c>
      <c r="H65" s="24">
        <v>2530</v>
      </c>
      <c r="I65" s="24"/>
      <c r="J65" s="24"/>
      <c r="K65" s="24"/>
    </row>
    <row r="66" spans="1:11" ht="13.5">
      <c r="A66" s="21"/>
      <c r="B66" s="22" t="s">
        <v>12</v>
      </c>
      <c r="C66" s="23">
        <f>'[10]INSP'!$C$56/100</f>
        <v>4.6800752</v>
      </c>
      <c r="D66" s="23">
        <f>'[10]INSP'!$D$56/100</f>
        <v>14.144648097</v>
      </c>
      <c r="E66" s="23">
        <v>17.020899999999997</v>
      </c>
      <c r="F66" s="24">
        <f>'[10]INSP'!$E$56</f>
        <v>5530</v>
      </c>
      <c r="G66" s="24">
        <f>'[10]INSP'!$F$56</f>
        <v>16834</v>
      </c>
      <c r="H66" s="24">
        <v>19027</v>
      </c>
      <c r="I66" s="24"/>
      <c r="J66" s="24"/>
      <c r="K66" s="24"/>
    </row>
    <row r="67" spans="1:11" ht="13.5">
      <c r="A67" s="21"/>
      <c r="B67" s="22" t="s">
        <v>13</v>
      </c>
      <c r="C67" s="23">
        <f>'[10]GSP'!$C$76/100</f>
        <v>0</v>
      </c>
      <c r="D67" s="23">
        <f>'[10]GSP'!$D$76/100</f>
        <v>0</v>
      </c>
      <c r="E67" s="23">
        <v>0</v>
      </c>
      <c r="F67" s="24">
        <f>'[10]GSP'!$E$76</f>
        <v>0</v>
      </c>
      <c r="G67" s="24">
        <f>'[10]GSP'!$F$76</f>
        <v>0</v>
      </c>
      <c r="H67" s="24">
        <v>0</v>
      </c>
      <c r="I67" s="24">
        <f>'[10]GSP'!$G$76</f>
        <v>0</v>
      </c>
      <c r="J67" s="24">
        <f>'[10]GSP'!$H$76</f>
        <v>0</v>
      </c>
      <c r="K67" s="24">
        <v>0</v>
      </c>
    </row>
    <row r="68" spans="1:11" ht="13.5">
      <c r="A68" s="21"/>
      <c r="B68" s="22" t="s">
        <v>14</v>
      </c>
      <c r="C68" s="23">
        <f>'[10]GNSP'!$C$76/100</f>
        <v>0</v>
      </c>
      <c r="D68" s="23">
        <f>'[10]GNSP'!$D$76/100</f>
        <v>0</v>
      </c>
      <c r="E68" s="23">
        <v>10.465147906</v>
      </c>
      <c r="F68" s="24">
        <f>'[10]GNSP'!$E$76</f>
        <v>0</v>
      </c>
      <c r="G68" s="24">
        <f>'[10]GNSP'!$F$76</f>
        <v>0</v>
      </c>
      <c r="H68" s="24">
        <v>1</v>
      </c>
      <c r="I68" s="24">
        <f>'[10]GNSP'!$G$76</f>
        <v>0</v>
      </c>
      <c r="J68" s="24">
        <f>'[10]GNSP'!$H$76</f>
        <v>0</v>
      </c>
      <c r="K68" s="24">
        <v>1247014</v>
      </c>
    </row>
    <row r="69" spans="1:11" ht="13.5">
      <c r="A69" s="21">
        <v>14</v>
      </c>
      <c r="B69" s="25" t="s">
        <v>27</v>
      </c>
      <c r="C69" s="26"/>
      <c r="D69" s="26"/>
      <c r="E69" s="26"/>
      <c r="F69" s="27"/>
      <c r="G69" s="27"/>
      <c r="H69" s="27"/>
      <c r="I69" s="27"/>
      <c r="J69" s="27"/>
      <c r="K69" s="27"/>
    </row>
    <row r="70" spans="1:11" ht="13.5">
      <c r="A70" s="21"/>
      <c r="B70" s="22" t="s">
        <v>11</v>
      </c>
      <c r="C70" s="23">
        <f>'[5]ISP'!$C$56/100</f>
        <v>17.868399999999998</v>
      </c>
      <c r="D70" s="23">
        <f>'[5]ISP'!$D$56/100</f>
        <v>68.04899999999999</v>
      </c>
      <c r="E70" s="23">
        <v>22.2489</v>
      </c>
      <c r="F70" s="24">
        <f>'[5]ISP'!$E$56</f>
        <v>2191</v>
      </c>
      <c r="G70" s="24">
        <f>'[5]ISP'!$F$56</f>
        <v>8008</v>
      </c>
      <c r="H70" s="24">
        <v>3491</v>
      </c>
      <c r="I70" s="24"/>
      <c r="J70" s="24"/>
      <c r="K70" s="24"/>
    </row>
    <row r="71" spans="1:11" ht="13.5">
      <c r="A71" s="21"/>
      <c r="B71" s="22" t="s">
        <v>12</v>
      </c>
      <c r="C71" s="23">
        <f>'[5]INSP'!$C$56/100</f>
        <v>16.904700000000002</v>
      </c>
      <c r="D71" s="23">
        <f>'[5]INSP'!$D$56/100</f>
        <v>60.74929999999999</v>
      </c>
      <c r="E71" s="31">
        <v>60.488099999999996</v>
      </c>
      <c r="F71" s="24">
        <f>'[5]INSP'!$E$56</f>
        <v>7664</v>
      </c>
      <c r="G71" s="24">
        <f>'[5]INSP'!$F$56</f>
        <v>25639</v>
      </c>
      <c r="H71" s="24">
        <v>38345</v>
      </c>
      <c r="I71" s="24"/>
      <c r="J71" s="24"/>
      <c r="K71" s="24"/>
    </row>
    <row r="72" spans="1:11" ht="13.5">
      <c r="A72" s="21"/>
      <c r="B72" s="22" t="s">
        <v>13</v>
      </c>
      <c r="C72" s="23">
        <f>'[5]GSP '!$C$76/100</f>
        <v>5.1008</v>
      </c>
      <c r="D72" s="23">
        <f>'[5]GSP '!$D$76/100</f>
        <v>16.127045</v>
      </c>
      <c r="E72" s="23">
        <v>0</v>
      </c>
      <c r="F72" s="24">
        <f>'[5]GSP '!$E$76</f>
        <v>0</v>
      </c>
      <c r="G72" s="24">
        <f>'[5]GSP '!$F$76</f>
        <v>0</v>
      </c>
      <c r="H72" s="24">
        <v>0</v>
      </c>
      <c r="I72" s="24">
        <f>'[5]GSP '!$G$76</f>
        <v>23400</v>
      </c>
      <c r="J72" s="24">
        <f>'[5]GSP '!$H$76</f>
        <v>71377</v>
      </c>
      <c r="K72" s="24">
        <v>0</v>
      </c>
    </row>
    <row r="73" spans="1:11" ht="13.5">
      <c r="A73" s="21"/>
      <c r="B73" s="22" t="s">
        <v>14</v>
      </c>
      <c r="C73" s="23">
        <f>'[5]GNSP '!$C$76/100</f>
        <v>0.47229999999999994</v>
      </c>
      <c r="D73" s="23">
        <f>'[5]GNSP '!$D$76/100</f>
        <v>2.4957559999999996</v>
      </c>
      <c r="E73" s="23">
        <v>0.14788959999999998</v>
      </c>
      <c r="F73" s="24">
        <f>'[5]GNSP '!$E$76</f>
        <v>1</v>
      </c>
      <c r="G73" s="24">
        <f>'[5]GNSP '!$F$76</f>
        <v>4</v>
      </c>
      <c r="H73" s="24">
        <v>4</v>
      </c>
      <c r="I73" s="24">
        <f>'[5]GNSP '!$G$76</f>
        <v>50132</v>
      </c>
      <c r="J73" s="24">
        <f>'[5]GNSP '!$H$76</f>
        <v>265598</v>
      </c>
      <c r="K73" s="24">
        <v>11984</v>
      </c>
    </row>
    <row r="74" spans="1:11" ht="13.5">
      <c r="A74" s="21">
        <v>15</v>
      </c>
      <c r="B74" s="25" t="s">
        <v>28</v>
      </c>
      <c r="C74" s="26"/>
      <c r="D74" s="26"/>
      <c r="E74" s="23"/>
      <c r="F74" s="24"/>
      <c r="G74" s="24"/>
      <c r="H74" s="24"/>
      <c r="I74" s="24"/>
      <c r="J74" s="24"/>
      <c r="K74" s="24"/>
    </row>
    <row r="75" spans="1:11" ht="13.5">
      <c r="A75" s="21"/>
      <c r="B75" s="22" t="s">
        <v>11</v>
      </c>
      <c r="C75" s="23">
        <f>'[3]ISP'!$C$56/100</f>
        <v>0.495035143</v>
      </c>
      <c r="D75" s="23">
        <f>'[3]ISP'!$D$56/100</f>
        <v>2.168693734</v>
      </c>
      <c r="E75" s="23">
        <v>1.1165374500000007</v>
      </c>
      <c r="F75" s="24">
        <f>'[3]ISP'!$E$56</f>
        <v>883</v>
      </c>
      <c r="G75" s="24">
        <f>'[3]ISP'!$F$56</f>
        <v>2090</v>
      </c>
      <c r="H75" s="24">
        <v>549</v>
      </c>
      <c r="I75" s="24"/>
      <c r="J75" s="24"/>
      <c r="K75" s="24"/>
    </row>
    <row r="76" spans="1:11" ht="13.5">
      <c r="A76" s="21"/>
      <c r="B76" s="22" t="s">
        <v>12</v>
      </c>
      <c r="C76" s="23">
        <f>'[3]INSP'!$C$56/100</f>
        <v>31.178807245</v>
      </c>
      <c r="D76" s="23">
        <f>'[3]INSP'!$D$56/100</f>
        <v>115.05989340314999</v>
      </c>
      <c r="E76" s="23">
        <v>92.2735464238829</v>
      </c>
      <c r="F76" s="24">
        <f>'[3]INSP'!$E$56</f>
        <v>13967</v>
      </c>
      <c r="G76" s="24">
        <f>'[3]INSP'!$F$56</f>
        <v>50142</v>
      </c>
      <c r="H76" s="24">
        <v>43350</v>
      </c>
      <c r="I76" s="24"/>
      <c r="J76" s="24"/>
      <c r="K76" s="24"/>
    </row>
    <row r="77" spans="1:11" ht="13.5">
      <c r="A77" s="21"/>
      <c r="B77" s="22" t="s">
        <v>13</v>
      </c>
      <c r="C77" s="23">
        <f>'[3]GSP'!$C$76/100</f>
        <v>1.5424943930000001</v>
      </c>
      <c r="D77" s="23">
        <f>'[3]GSP'!$D$76/100</f>
        <v>6.314995461911001</v>
      </c>
      <c r="E77" s="23">
        <v>6.559709686617407</v>
      </c>
      <c r="F77" s="24">
        <f>'[3]GSP'!$E$76</f>
        <v>0</v>
      </c>
      <c r="G77" s="24">
        <f>'[3]GSP'!$F$76</f>
        <v>0</v>
      </c>
      <c r="H77" s="24">
        <v>2</v>
      </c>
      <c r="I77" s="24">
        <f>'[3]GSP'!$G$76</f>
        <v>851</v>
      </c>
      <c r="J77" s="24">
        <f>'[3]GSP'!$H$76</f>
        <v>3973</v>
      </c>
      <c r="K77" s="24">
        <v>4714</v>
      </c>
    </row>
    <row r="78" spans="1:11" ht="13.5">
      <c r="A78" s="33"/>
      <c r="B78" s="34" t="s">
        <v>14</v>
      </c>
      <c r="C78" s="35">
        <f>'[3]GNSP'!$C$76/100</f>
        <v>0</v>
      </c>
      <c r="D78" s="35">
        <f>'[3]GNSP'!$D$76/100</f>
        <v>0</v>
      </c>
      <c r="E78" s="35">
        <v>0</v>
      </c>
      <c r="F78" s="36">
        <f>'[3]GNSP'!$E$76</f>
        <v>0</v>
      </c>
      <c r="G78" s="36">
        <f>'[3]GNSP'!$F$76</f>
        <v>0</v>
      </c>
      <c r="H78" s="36">
        <v>0</v>
      </c>
      <c r="I78" s="36">
        <f>'[3]GNSP'!$G$76</f>
        <v>0</v>
      </c>
      <c r="J78" s="36">
        <f>'[3]GNSP'!$H$76</f>
        <v>0</v>
      </c>
      <c r="K78" s="36">
        <v>0</v>
      </c>
    </row>
    <row r="79" spans="1:11" ht="13.5">
      <c r="A79" s="21">
        <v>16</v>
      </c>
      <c r="B79" s="25" t="s">
        <v>29</v>
      </c>
      <c r="C79" s="26"/>
      <c r="D79" s="26"/>
      <c r="E79" s="39"/>
      <c r="F79" s="24"/>
      <c r="G79" s="24"/>
      <c r="H79" s="24"/>
      <c r="I79" s="24"/>
      <c r="J79" s="24"/>
      <c r="K79" s="24"/>
    </row>
    <row r="80" spans="1:11" ht="13.5">
      <c r="A80" s="21"/>
      <c r="B80" s="22" t="s">
        <v>11</v>
      </c>
      <c r="C80" s="23">
        <f>'[17]ISP'!$C$56/100</f>
        <v>0.9315097999999999</v>
      </c>
      <c r="D80" s="23">
        <f>'[17]ISP'!$D$56/100</f>
        <v>1.9642898</v>
      </c>
      <c r="E80" s="39">
        <v>2.3830417999999995</v>
      </c>
      <c r="F80" s="24">
        <f>'[17]ISP'!$E$56</f>
        <v>120</v>
      </c>
      <c r="G80" s="24">
        <f>'[17]ISP'!$F$56</f>
        <v>253</v>
      </c>
      <c r="H80" s="24">
        <v>391</v>
      </c>
      <c r="I80" s="24"/>
      <c r="J80" s="24"/>
      <c r="K80" s="24"/>
    </row>
    <row r="81" spans="1:11" ht="13.5">
      <c r="A81" s="21"/>
      <c r="B81" s="22" t="s">
        <v>12</v>
      </c>
      <c r="C81" s="23">
        <f>'[17]INSP'!$C$56/100</f>
        <v>32.007015058</v>
      </c>
      <c r="D81" s="23">
        <f>'[17]INSP'!$D$56/100</f>
        <v>97.41221679999998</v>
      </c>
      <c r="E81" s="39">
        <v>73.56703688723</v>
      </c>
      <c r="F81" s="24">
        <f>'[17]INSP'!$E$56</f>
        <v>27386</v>
      </c>
      <c r="G81" s="24">
        <f>'[17]INSP'!$F$56</f>
        <v>84060</v>
      </c>
      <c r="H81" s="24">
        <v>64060</v>
      </c>
      <c r="I81" s="24"/>
      <c r="J81" s="24"/>
      <c r="K81" s="24"/>
    </row>
    <row r="82" spans="1:11" ht="13.5">
      <c r="A82" s="21"/>
      <c r="B82" s="22" t="s">
        <v>13</v>
      </c>
      <c r="C82" s="23">
        <f>'[17]GSP'!$C$76/100</f>
        <v>0.016779358</v>
      </c>
      <c r="D82" s="23">
        <f>'[17]GSP'!$D$76/100</f>
        <v>0.07911037900000001</v>
      </c>
      <c r="E82" s="39">
        <v>0.019390689614</v>
      </c>
      <c r="F82" s="24">
        <f>'[17]GSP'!$E$76</f>
        <v>0</v>
      </c>
      <c r="G82" s="24">
        <f>'[17]GSP'!$F$76</f>
        <v>0</v>
      </c>
      <c r="H82" s="24">
        <v>0</v>
      </c>
      <c r="I82" s="24">
        <f>'[17]GSP'!$G$76</f>
        <v>383</v>
      </c>
      <c r="J82" s="24">
        <f>'[17]GSP'!$H$76</f>
        <v>1835</v>
      </c>
      <c r="K82" s="24">
        <v>104</v>
      </c>
    </row>
    <row r="83" spans="1:11" ht="13.5">
      <c r="A83" s="33"/>
      <c r="B83" s="34" t="s">
        <v>14</v>
      </c>
      <c r="C83" s="35">
        <f>'[17]GNSP'!$C$76/100</f>
        <v>1.6209077283152973</v>
      </c>
      <c r="D83" s="35">
        <f>'[17]GNSP'!$D$76/100</f>
        <v>8.851579343432967</v>
      </c>
      <c r="E83" s="41">
        <v>7.5356696462373804</v>
      </c>
      <c r="F83" s="36">
        <f>'[17]GNSP'!$E$76</f>
        <v>4</v>
      </c>
      <c r="G83" s="36">
        <f>'[17]GNSP'!$F$76</f>
        <v>30</v>
      </c>
      <c r="H83" s="36">
        <v>37</v>
      </c>
      <c r="I83" s="36">
        <f>'[17]GNSP'!$G$76</f>
        <v>415332</v>
      </c>
      <c r="J83" s="36">
        <f>'[17]GNSP'!$H$76</f>
        <v>1585823</v>
      </c>
      <c r="K83" s="36">
        <v>104136</v>
      </c>
    </row>
    <row r="84" spans="1:20" s="38" customFormat="1" ht="13.5">
      <c r="A84" s="21">
        <v>17</v>
      </c>
      <c r="B84" s="25" t="s">
        <v>30</v>
      </c>
      <c r="C84" s="26"/>
      <c r="D84" s="26"/>
      <c r="E84" s="39"/>
      <c r="F84" s="24"/>
      <c r="G84" s="24"/>
      <c r="H84" s="40"/>
      <c r="I84" s="24"/>
      <c r="J84" s="24"/>
      <c r="K84" s="40"/>
      <c r="L84" s="37"/>
      <c r="M84" s="37"/>
      <c r="N84" s="37"/>
      <c r="O84" s="15"/>
      <c r="P84" s="37"/>
      <c r="Q84" s="37"/>
      <c r="R84" s="37"/>
      <c r="S84" s="37"/>
      <c r="T84" s="42"/>
    </row>
    <row r="85" spans="1:20" s="38" customFormat="1" ht="13.5">
      <c r="A85" s="21"/>
      <c r="B85" s="22" t="s">
        <v>11</v>
      </c>
      <c r="C85" s="23">
        <f>+'[8]ISP'!$C$56/100</f>
        <v>7.795303815</v>
      </c>
      <c r="D85" s="23">
        <f>+'[8]ISP'!$D$56/100</f>
        <v>25.190609755000004</v>
      </c>
      <c r="E85" s="39">
        <v>30.043099810999998</v>
      </c>
      <c r="F85" s="24">
        <f>+'[8]ISP'!$E$56</f>
        <v>1278</v>
      </c>
      <c r="G85" s="24">
        <f>+'[8]ISP'!$F$56</f>
        <v>4423</v>
      </c>
      <c r="H85" s="40">
        <v>4572</v>
      </c>
      <c r="I85" s="24"/>
      <c r="J85" s="24"/>
      <c r="K85" s="40"/>
      <c r="L85" s="37"/>
      <c r="M85" s="37"/>
      <c r="N85" s="37"/>
      <c r="O85" s="37"/>
      <c r="P85" s="37"/>
      <c r="Q85" s="37"/>
      <c r="R85" s="37"/>
      <c r="S85" s="37"/>
      <c r="T85" s="42"/>
    </row>
    <row r="86" spans="1:20" s="38" customFormat="1" ht="13.5">
      <c r="A86" s="21"/>
      <c r="B86" s="22" t="s">
        <v>12</v>
      </c>
      <c r="C86" s="23">
        <f>+'[8]INSP'!$C$56/100</f>
        <v>24.235329363</v>
      </c>
      <c r="D86" s="23">
        <f>+'[8]INSP'!$D$56/100</f>
        <v>70.67500251</v>
      </c>
      <c r="E86" s="39">
        <v>57.505030952000006</v>
      </c>
      <c r="F86" s="24">
        <f>+'[8]INSP'!$E$56</f>
        <v>8511</v>
      </c>
      <c r="G86" s="24">
        <f>+'[8]INSP'!$F$56</f>
        <v>25177</v>
      </c>
      <c r="H86" s="40">
        <v>17421</v>
      </c>
      <c r="I86" s="24"/>
      <c r="J86" s="24"/>
      <c r="K86" s="40"/>
      <c r="L86" s="37"/>
      <c r="M86" s="37"/>
      <c r="N86" s="37"/>
      <c r="O86" s="37"/>
      <c r="P86" s="37"/>
      <c r="Q86" s="37"/>
      <c r="R86" s="37"/>
      <c r="S86" s="37"/>
      <c r="T86" s="42"/>
    </row>
    <row r="87" spans="1:20" s="38" customFormat="1" ht="13.5">
      <c r="A87" s="21"/>
      <c r="B87" s="22" t="s">
        <v>13</v>
      </c>
      <c r="C87" s="23">
        <f>+'[8]GSP'!$C$76/100</f>
        <v>0</v>
      </c>
      <c r="D87" s="23">
        <f>+'[8]GSP'!$D$76/100</f>
        <v>0</v>
      </c>
      <c r="E87" s="39">
        <v>0</v>
      </c>
      <c r="F87" s="24">
        <f>+'[8]GSP'!$E$76</f>
        <v>0</v>
      </c>
      <c r="G87" s="24">
        <f>+'[8]GSP'!$F$76</f>
        <v>0</v>
      </c>
      <c r="H87" s="40">
        <v>0</v>
      </c>
      <c r="I87" s="24">
        <f>+'[8]GSP'!$G$76</f>
        <v>0</v>
      </c>
      <c r="J87" s="24">
        <f>+'[8]GSP'!$H$76</f>
        <v>0</v>
      </c>
      <c r="K87" s="40">
        <v>0</v>
      </c>
      <c r="L87" s="37"/>
      <c r="M87" s="37"/>
      <c r="N87" s="37"/>
      <c r="O87" s="37"/>
      <c r="P87" s="37"/>
      <c r="Q87" s="37"/>
      <c r="R87" s="37"/>
      <c r="S87" s="37"/>
      <c r="T87" s="42"/>
    </row>
    <row r="88" spans="1:20" s="38" customFormat="1" ht="13.5">
      <c r="A88" s="21"/>
      <c r="B88" s="22" t="s">
        <v>14</v>
      </c>
      <c r="C88" s="23">
        <f>+'[8]GNSP'!$C$76/100</f>
        <v>0.112214572</v>
      </c>
      <c r="D88" s="23">
        <f>+'[8]GNSP'!$D$76/100</f>
        <v>0.443313246</v>
      </c>
      <c r="E88" s="39">
        <v>0.01656214</v>
      </c>
      <c r="F88" s="24">
        <f>+'[8]GNSP'!$E$76</f>
        <v>0</v>
      </c>
      <c r="G88" s="24">
        <f>+'[8]GNSP'!$F$76</f>
        <v>7</v>
      </c>
      <c r="H88" s="40">
        <v>2</v>
      </c>
      <c r="I88" s="24">
        <f>+'[8]GNSP'!$G$76</f>
        <v>43132</v>
      </c>
      <c r="J88" s="24">
        <f>+'[8]GNSP'!$H$76</f>
        <v>174949</v>
      </c>
      <c r="K88" s="40">
        <v>10031</v>
      </c>
      <c r="L88" s="37"/>
      <c r="M88" s="37"/>
      <c r="N88" s="37"/>
      <c r="O88" s="37"/>
      <c r="P88" s="37"/>
      <c r="Q88" s="37"/>
      <c r="R88" s="37"/>
      <c r="S88" s="37"/>
      <c r="T88" s="42"/>
    </row>
    <row r="89" spans="1:20" s="38" customFormat="1" ht="13.5">
      <c r="A89" s="21">
        <v>18</v>
      </c>
      <c r="B89" s="25" t="s">
        <v>31</v>
      </c>
      <c r="C89" s="26"/>
      <c r="D89" s="26"/>
      <c r="E89" s="39"/>
      <c r="F89" s="24"/>
      <c r="G89" s="24"/>
      <c r="H89" s="40"/>
      <c r="I89" s="24"/>
      <c r="J89" s="24"/>
      <c r="K89" s="40"/>
      <c r="L89" s="37"/>
      <c r="M89" s="37"/>
      <c r="N89" s="37"/>
      <c r="O89" s="15"/>
      <c r="P89" s="37"/>
      <c r="Q89" s="37"/>
      <c r="R89" s="37"/>
      <c r="S89" s="37"/>
      <c r="T89" s="42"/>
    </row>
    <row r="90" spans="1:11" ht="13.5">
      <c r="A90" s="43"/>
      <c r="B90" s="44" t="s">
        <v>11</v>
      </c>
      <c r="C90" s="45">
        <f>+'[11]ISP'!$C$56/100</f>
        <v>0.8405</v>
      </c>
      <c r="D90" s="45">
        <f>+'[11]ISP'!$D$56/100</f>
        <v>3.4057484</v>
      </c>
      <c r="E90" s="46">
        <v>3.194073999999999</v>
      </c>
      <c r="F90" s="47">
        <f>+'[11]ISP'!$E$56</f>
        <v>47</v>
      </c>
      <c r="G90" s="47">
        <f>+'[11]ISP'!$F$56</f>
        <v>182</v>
      </c>
      <c r="H90" s="48">
        <v>143</v>
      </c>
      <c r="I90" s="47"/>
      <c r="J90" s="47"/>
      <c r="K90" s="48"/>
    </row>
    <row r="91" spans="1:11" ht="13.5">
      <c r="A91" s="43"/>
      <c r="B91" s="22" t="s">
        <v>12</v>
      </c>
      <c r="C91" s="23">
        <f>+'[11]INSP'!$C$56/100</f>
        <v>69.92777292500449</v>
      </c>
      <c r="D91" s="23">
        <f>+'[11]INSP'!$D$56/100</f>
        <v>216.7073903920096</v>
      </c>
      <c r="E91" s="39">
        <v>161.953911137</v>
      </c>
      <c r="F91" s="24">
        <f>+'[11]INSP'!$E$56</f>
        <v>12231</v>
      </c>
      <c r="G91" s="24">
        <f>+'[11]INSP'!$F$56</f>
        <v>34791</v>
      </c>
      <c r="H91" s="40">
        <v>24028</v>
      </c>
      <c r="I91" s="24"/>
      <c r="J91" s="24"/>
      <c r="K91" s="40"/>
    </row>
    <row r="92" spans="1:11" ht="13.5">
      <c r="A92" s="43"/>
      <c r="B92" s="34" t="s">
        <v>13</v>
      </c>
      <c r="C92" s="35">
        <f>+'[11]GSP'!$C$76/100</f>
        <v>2.2232</v>
      </c>
      <c r="D92" s="35">
        <f>+'[11]GSP'!$D$76/100</f>
        <v>7.9798</v>
      </c>
      <c r="E92" s="41">
        <v>0.2895</v>
      </c>
      <c r="F92" s="36">
        <f>+'[11]GSP'!$E$76</f>
        <v>0</v>
      </c>
      <c r="G92" s="36">
        <f>+'[11]GSP'!$F$76</f>
        <v>0</v>
      </c>
      <c r="H92" s="49">
        <v>2</v>
      </c>
      <c r="I92" s="36">
        <f>+'[11]GSP'!$G$76</f>
        <v>1409</v>
      </c>
      <c r="J92" s="36">
        <f>+'[11]GSP'!$H$76</f>
        <v>4766</v>
      </c>
      <c r="K92" s="40">
        <v>180</v>
      </c>
    </row>
    <row r="93" spans="1:22" s="38" customFormat="1" ht="13.5">
      <c r="A93" s="21"/>
      <c r="B93" s="22" t="s">
        <v>14</v>
      </c>
      <c r="C93" s="23">
        <f>+'[11]GNSP'!$C$76/100</f>
        <v>0</v>
      </c>
      <c r="D93" s="23">
        <f>+'[11]GNSP'!$D$76/100</f>
        <v>0</v>
      </c>
      <c r="E93" s="39">
        <v>0</v>
      </c>
      <c r="F93" s="24">
        <f>+'[11]GNSP'!$E$76</f>
        <v>0</v>
      </c>
      <c r="G93" s="24">
        <f>+'[11]GNSP'!$F$76</f>
        <v>0</v>
      </c>
      <c r="H93" s="40">
        <v>0</v>
      </c>
      <c r="I93" s="24">
        <f>+'[11]GNSP'!$G$76</f>
        <v>0</v>
      </c>
      <c r="J93" s="24">
        <f>+'[11]GNSP'!$H$76</f>
        <v>0</v>
      </c>
      <c r="K93" s="40">
        <v>0</v>
      </c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42"/>
    </row>
    <row r="94" spans="1:21" ht="13.5">
      <c r="A94" s="43">
        <v>19</v>
      </c>
      <c r="B94" s="50" t="s">
        <v>32</v>
      </c>
      <c r="C94" s="18"/>
      <c r="D94" s="18"/>
      <c r="E94" s="51"/>
      <c r="F94" s="52"/>
      <c r="G94" s="52"/>
      <c r="H94" s="48"/>
      <c r="I94" s="52"/>
      <c r="J94" s="52"/>
      <c r="K94" s="48"/>
      <c r="L94" s="37"/>
      <c r="M94" s="37"/>
      <c r="N94" s="37"/>
      <c r="P94" s="37"/>
      <c r="Q94" s="37"/>
      <c r="R94" s="37"/>
      <c r="S94" s="37"/>
      <c r="T94" s="37"/>
      <c r="U94" s="37"/>
    </row>
    <row r="95" spans="1:21" ht="13.5">
      <c r="A95" s="43"/>
      <c r="B95" s="22" t="s">
        <v>11</v>
      </c>
      <c r="C95" s="23">
        <f>+'[1]ISP'!$C$56/100</f>
        <v>0.38990255999999973</v>
      </c>
      <c r="D95" s="23">
        <f>+'[1]ISP'!$D$56/100</f>
        <v>2.240539873</v>
      </c>
      <c r="E95" s="39">
        <v>0.3476481</v>
      </c>
      <c r="F95" s="24">
        <f>+'[1]ISP'!$E$56</f>
        <v>72</v>
      </c>
      <c r="G95" s="24">
        <f>+'[1]ISP'!$F$56</f>
        <v>189</v>
      </c>
      <c r="H95" s="40">
        <v>34</v>
      </c>
      <c r="I95" s="24"/>
      <c r="J95" s="24"/>
      <c r="K95" s="40"/>
      <c r="L95" s="37"/>
      <c r="M95" s="37"/>
      <c r="N95" s="37"/>
      <c r="O95" s="37"/>
      <c r="P95" s="37"/>
      <c r="Q95" s="37"/>
      <c r="R95" s="37"/>
      <c r="S95" s="37"/>
      <c r="T95" s="37"/>
      <c r="U95" s="37"/>
    </row>
    <row r="96" spans="1:21" ht="13.5">
      <c r="A96" s="43"/>
      <c r="B96" s="22" t="s">
        <v>12</v>
      </c>
      <c r="C96" s="23">
        <f>+'[1]INSP'!$C$56/100</f>
        <v>16.557706281999998</v>
      </c>
      <c r="D96" s="23">
        <f>+'[1]INSP'!$D$56/100</f>
        <v>48.67078664100001</v>
      </c>
      <c r="E96" s="39">
        <v>17.107324179000003</v>
      </c>
      <c r="F96" s="24">
        <f>+'[1]INSP'!$E$56</f>
        <v>5396</v>
      </c>
      <c r="G96" s="24">
        <f>+'[1]INSP'!$F$56</f>
        <v>15573</v>
      </c>
      <c r="H96" s="40">
        <v>7990</v>
      </c>
      <c r="I96" s="24"/>
      <c r="J96" s="24"/>
      <c r="K96" s="40"/>
      <c r="L96" s="37"/>
      <c r="M96" s="37"/>
      <c r="N96" s="37"/>
      <c r="O96" s="37"/>
      <c r="P96" s="37"/>
      <c r="Q96" s="37"/>
      <c r="R96" s="37"/>
      <c r="S96" s="37"/>
      <c r="T96" s="37"/>
      <c r="U96" s="37"/>
    </row>
    <row r="97" spans="1:21" ht="13.5">
      <c r="A97" s="43"/>
      <c r="B97" s="22" t="s">
        <v>13</v>
      </c>
      <c r="C97" s="23">
        <f>+'[1]GSP'!$C$76/100</f>
        <v>0.04535194499999998</v>
      </c>
      <c r="D97" s="23">
        <f>+'[1]GSP'!$D$76/100</f>
        <v>0.22510268500000002</v>
      </c>
      <c r="E97" s="39">
        <v>0</v>
      </c>
      <c r="F97" s="24">
        <f>+'[1]GSP'!$E$76</f>
        <v>0</v>
      </c>
      <c r="G97" s="24">
        <f>+'[1]GSP'!$F$76</f>
        <v>0</v>
      </c>
      <c r="H97" s="40">
        <v>0</v>
      </c>
      <c r="I97" s="24">
        <f>+'[1]GSP'!$G$76</f>
        <v>115</v>
      </c>
      <c r="J97" s="24">
        <f>+'[1]GSP'!$H$76</f>
        <v>481</v>
      </c>
      <c r="K97" s="40">
        <v>0</v>
      </c>
      <c r="L97" s="37"/>
      <c r="M97" s="37"/>
      <c r="N97" s="37"/>
      <c r="O97" s="37"/>
      <c r="P97" s="37"/>
      <c r="Q97" s="37"/>
      <c r="R97" s="37"/>
      <c r="S97" s="37"/>
      <c r="T97" s="37"/>
      <c r="U97" s="37"/>
    </row>
    <row r="98" spans="1:21" ht="13.5">
      <c r="A98" s="43"/>
      <c r="B98" s="34" t="s">
        <v>14</v>
      </c>
      <c r="C98" s="35">
        <f>+'[1]GNSP'!$C$76/100</f>
        <v>0</v>
      </c>
      <c r="D98" s="35">
        <f>+'[1]GNSP'!$D$76/100</f>
        <v>0</v>
      </c>
      <c r="E98" s="41">
        <v>0.0013019799999999999</v>
      </c>
      <c r="F98" s="36">
        <f>+'[1]GNSP'!$E$76</f>
        <v>0</v>
      </c>
      <c r="G98" s="36">
        <f>+'[1]GNSP'!$F$76</f>
        <v>0</v>
      </c>
      <c r="H98" s="49">
        <v>0</v>
      </c>
      <c r="I98" s="36">
        <f>+'[1]GNSP'!$G$76</f>
        <v>0</v>
      </c>
      <c r="J98" s="36">
        <f>+'[1]GNSP'!$H$76</f>
        <v>0</v>
      </c>
      <c r="K98" s="40">
        <v>0</v>
      </c>
      <c r="L98" s="37"/>
      <c r="M98" s="37"/>
      <c r="N98" s="37"/>
      <c r="O98" s="37"/>
      <c r="P98" s="37"/>
      <c r="Q98" s="37"/>
      <c r="R98" s="37"/>
      <c r="S98" s="37"/>
      <c r="T98" s="37"/>
      <c r="U98" s="37"/>
    </row>
    <row r="99" spans="1:22" s="38" customFormat="1" ht="13.5">
      <c r="A99" s="21">
        <v>20</v>
      </c>
      <c r="B99" s="53" t="s">
        <v>33</v>
      </c>
      <c r="C99" s="23"/>
      <c r="D99" s="23"/>
      <c r="E99" s="39"/>
      <c r="F99" s="24"/>
      <c r="G99" s="24"/>
      <c r="H99" s="40"/>
      <c r="I99" s="24"/>
      <c r="J99" s="24"/>
      <c r="K99" s="40"/>
      <c r="L99" s="37"/>
      <c r="M99" s="37"/>
      <c r="N99" s="37"/>
      <c r="O99" s="15"/>
      <c r="P99" s="37"/>
      <c r="Q99" s="37"/>
      <c r="R99" s="37"/>
      <c r="S99" s="37"/>
      <c r="T99" s="37"/>
      <c r="U99" s="37"/>
      <c r="V99" s="42"/>
    </row>
    <row r="100" spans="1:22" s="38" customFormat="1" ht="13.5">
      <c r="A100" s="21"/>
      <c r="B100" s="22" t="s">
        <v>11</v>
      </c>
      <c r="C100" s="23">
        <f>+'[9]ISP'!$C$56/100</f>
        <v>0.1293959</v>
      </c>
      <c r="D100" s="23">
        <f>+'[9]ISP'!$D$56/100</f>
        <v>0.6267848</v>
      </c>
      <c r="E100" s="39">
        <v>0.02544</v>
      </c>
      <c r="F100" s="24">
        <f>+'[9]ISP'!$E$56</f>
        <v>14</v>
      </c>
      <c r="G100" s="24">
        <f>+'[9]ISP'!$F$56</f>
        <v>84</v>
      </c>
      <c r="H100" s="40">
        <v>0</v>
      </c>
      <c r="I100" s="24"/>
      <c r="J100" s="24"/>
      <c r="K100" s="40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42"/>
    </row>
    <row r="101" spans="1:22" s="38" customFormat="1" ht="13.5">
      <c r="A101" s="21"/>
      <c r="B101" s="22" t="s">
        <v>12</v>
      </c>
      <c r="C101" s="23">
        <f>+'[9]INSP'!$C$56/100</f>
        <v>7.6479930000000005</v>
      </c>
      <c r="D101" s="23">
        <f>+'[9]INSP'!$D$56/100</f>
        <v>22.5399662</v>
      </c>
      <c r="E101" s="39">
        <v>6.468751</v>
      </c>
      <c r="F101" s="24">
        <f>+'[9]INSP'!$E$56</f>
        <v>2701</v>
      </c>
      <c r="G101" s="24">
        <f>+'[9]INSP'!$F$56</f>
        <v>9207</v>
      </c>
      <c r="H101" s="40">
        <v>4289</v>
      </c>
      <c r="I101" s="24"/>
      <c r="J101" s="24"/>
      <c r="K101" s="40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42"/>
    </row>
    <row r="102" spans="1:22" s="38" customFormat="1" ht="13.5">
      <c r="A102" s="21"/>
      <c r="B102" s="22" t="s">
        <v>13</v>
      </c>
      <c r="C102" s="23">
        <f>+'[9]GSP'!$C$76/100</f>
        <v>0</v>
      </c>
      <c r="D102" s="23">
        <f>+'[9]GSP'!$D$76/100</f>
        <v>0</v>
      </c>
      <c r="E102" s="39">
        <v>0</v>
      </c>
      <c r="F102" s="24">
        <f>+'[9]GSP'!$E$76</f>
        <v>0</v>
      </c>
      <c r="G102" s="24">
        <f>+'[9]GSP'!$F$76</f>
        <v>0</v>
      </c>
      <c r="H102" s="40">
        <v>0</v>
      </c>
      <c r="I102" s="24">
        <f>+'[9]GSP'!$G$76</f>
        <v>0</v>
      </c>
      <c r="J102" s="24">
        <f>+'[9]GSP'!$H$76</f>
        <v>0</v>
      </c>
      <c r="K102" s="40">
        <v>0</v>
      </c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42"/>
    </row>
    <row r="103" spans="1:11" ht="13.5">
      <c r="A103" s="43"/>
      <c r="B103" s="54" t="s">
        <v>14</v>
      </c>
      <c r="C103" s="55">
        <f>+'[9]GNSP'!$C$76/100</f>
        <v>0</v>
      </c>
      <c r="D103" s="55">
        <f>+'[9]GNSP'!$D$76/100</f>
        <v>0</v>
      </c>
      <c r="E103" s="51">
        <v>0</v>
      </c>
      <c r="F103" s="52">
        <f>+'[9]GNSP'!$E$76</f>
        <v>0</v>
      </c>
      <c r="G103" s="52">
        <f>+'[9]GNSP'!$F$76</f>
        <v>0</v>
      </c>
      <c r="H103" s="48">
        <v>0</v>
      </c>
      <c r="I103" s="52">
        <f>+'[9]GNSP'!$G$76</f>
        <v>0</v>
      </c>
      <c r="J103" s="52">
        <f>+'[9]GNSP'!$H$76</f>
        <v>0</v>
      </c>
      <c r="K103" s="40">
        <v>0</v>
      </c>
    </row>
    <row r="104" spans="1:22" s="38" customFormat="1" ht="13.5">
      <c r="A104" s="21">
        <v>21</v>
      </c>
      <c r="B104" s="53" t="s">
        <v>34</v>
      </c>
      <c r="C104" s="23"/>
      <c r="D104" s="23"/>
      <c r="E104" s="39"/>
      <c r="F104" s="24"/>
      <c r="G104" s="24"/>
      <c r="H104" s="40"/>
      <c r="I104" s="24"/>
      <c r="J104" s="24"/>
      <c r="K104" s="40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42"/>
    </row>
    <row r="105" spans="1:22" s="38" customFormat="1" ht="13.5">
      <c r="A105" s="21"/>
      <c r="B105" s="22" t="s">
        <v>11</v>
      </c>
      <c r="C105" s="23">
        <f>+'[18]ISP'!$C$56/100</f>
        <v>20.172515534</v>
      </c>
      <c r="D105" s="23">
        <f>+'[18]ISP'!$D$56/100</f>
        <v>53.13756809299999</v>
      </c>
      <c r="E105" s="39">
        <v>13.2021</v>
      </c>
      <c r="F105" s="24">
        <f>+'[18]ISP'!$E$56</f>
        <v>1390</v>
      </c>
      <c r="G105" s="24">
        <f>+'[18]ISP'!$F$56</f>
        <v>3628</v>
      </c>
      <c r="H105" s="40">
        <v>1712</v>
      </c>
      <c r="I105" s="24"/>
      <c r="J105" s="24"/>
      <c r="K105" s="40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42"/>
    </row>
    <row r="106" spans="1:22" s="38" customFormat="1" ht="13.5">
      <c r="A106" s="21"/>
      <c r="B106" s="22" t="s">
        <v>12</v>
      </c>
      <c r="C106" s="23">
        <f>+'[18]INSP'!$C$56/100</f>
        <v>21.124989250000002</v>
      </c>
      <c r="D106" s="23">
        <f>+'[18]INSP'!$D$56/100</f>
        <v>53.986832045</v>
      </c>
      <c r="E106" s="39">
        <v>29.192900000000005</v>
      </c>
      <c r="F106" s="24">
        <f>+'[18]INSP'!$E$56</f>
        <v>6389</v>
      </c>
      <c r="G106" s="24">
        <f>+'[18]INSP'!$F$56</f>
        <v>15988</v>
      </c>
      <c r="H106" s="40">
        <v>10744</v>
      </c>
      <c r="I106" s="24"/>
      <c r="J106" s="24"/>
      <c r="K106" s="40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42"/>
    </row>
    <row r="107" spans="1:22" s="38" customFormat="1" ht="13.5">
      <c r="A107" s="21"/>
      <c r="B107" s="22" t="s">
        <v>13</v>
      </c>
      <c r="C107" s="23">
        <f>+'[18]GSP'!$C$76/100</f>
        <v>3.3930165702629194</v>
      </c>
      <c r="D107" s="23">
        <f>+'[18]GSP'!$D$76/100</f>
        <v>11.308643023934724</v>
      </c>
      <c r="E107" s="39">
        <v>2.85</v>
      </c>
      <c r="F107" s="24">
        <f>+'[18]GSP'!$E$76</f>
        <v>0</v>
      </c>
      <c r="G107" s="24">
        <f>+'[18]GSP'!$F$76</f>
        <v>0</v>
      </c>
      <c r="H107" s="40">
        <v>0</v>
      </c>
      <c r="I107" s="24">
        <f>+'[18]GSP'!$G$76</f>
        <v>2116</v>
      </c>
      <c r="J107" s="24">
        <f>+'[18]GSP'!$H$76</f>
        <v>6034</v>
      </c>
      <c r="K107" s="40">
        <v>3005</v>
      </c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42"/>
    </row>
    <row r="108" spans="1:11" ht="13.5">
      <c r="A108" s="43"/>
      <c r="B108" s="54" t="s">
        <v>14</v>
      </c>
      <c r="C108" s="55">
        <f>+'[18]GNSP'!$C$76/100</f>
        <v>1.7442602999999999</v>
      </c>
      <c r="D108" s="55">
        <f>+'[18]GNSP'!$D$76/100</f>
        <v>2.4654402999999996</v>
      </c>
      <c r="E108" s="51">
        <v>0.506</v>
      </c>
      <c r="F108" s="52">
        <f>+'[18]GNSP'!$E$76</f>
        <v>5</v>
      </c>
      <c r="G108" s="52">
        <f>+'[18]GNSP'!$F$76</f>
        <v>15</v>
      </c>
      <c r="H108" s="48">
        <v>2</v>
      </c>
      <c r="I108" s="52">
        <f>+'[18]GNSP'!$G$76</f>
        <v>11105</v>
      </c>
      <c r="J108" s="52">
        <f>+'[18]GNSP'!$H$76</f>
        <v>33072</v>
      </c>
      <c r="K108" s="48">
        <v>4387</v>
      </c>
    </row>
    <row r="109" spans="1:22" s="38" customFormat="1" ht="13.5">
      <c r="A109" s="21">
        <v>22</v>
      </c>
      <c r="B109" s="53" t="s">
        <v>35</v>
      </c>
      <c r="C109" s="23"/>
      <c r="D109" s="23"/>
      <c r="E109" s="39"/>
      <c r="F109" s="24"/>
      <c r="G109" s="24"/>
      <c r="H109" s="40"/>
      <c r="I109" s="24"/>
      <c r="J109" s="24"/>
      <c r="K109" s="40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42"/>
    </row>
    <row r="110" spans="1:22" s="38" customFormat="1" ht="13.5">
      <c r="A110" s="21"/>
      <c r="B110" s="22" t="s">
        <v>11</v>
      </c>
      <c r="C110" s="23">
        <f>+'[13]ISP'!$C$56/100</f>
        <v>13.57529</v>
      </c>
      <c r="D110" s="23">
        <f>+'[13]ISP'!$D$56/100</f>
        <v>39.6416598</v>
      </c>
      <c r="E110" s="39"/>
      <c r="F110" s="24">
        <f>+'[13]ISP'!$E$56</f>
        <v>929</v>
      </c>
      <c r="G110" s="24">
        <f>+'[13]ISP'!$F$56</f>
        <v>3017</v>
      </c>
      <c r="H110" s="40"/>
      <c r="I110" s="24"/>
      <c r="J110" s="24"/>
      <c r="K110" s="40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42"/>
    </row>
    <row r="111" spans="1:22" s="38" customFormat="1" ht="13.5">
      <c r="A111" s="21"/>
      <c r="B111" s="22" t="s">
        <v>12</v>
      </c>
      <c r="C111" s="23">
        <f>+'[13]INSP'!$C$56/100</f>
        <v>18.001144127000003</v>
      </c>
      <c r="D111" s="23">
        <f>+'[13]INSP'!$D$56/100</f>
        <v>78.761173027</v>
      </c>
      <c r="E111" s="39"/>
      <c r="F111" s="24">
        <f>+'[13]INSP'!$E$56</f>
        <v>6782</v>
      </c>
      <c r="G111" s="24">
        <f>+'[13]INSP'!$F$56</f>
        <v>27875</v>
      </c>
      <c r="H111" s="40"/>
      <c r="I111" s="24"/>
      <c r="J111" s="24"/>
      <c r="K111" s="40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42"/>
    </row>
    <row r="112" spans="1:22" s="38" customFormat="1" ht="13.5">
      <c r="A112" s="21"/>
      <c r="B112" s="22" t="s">
        <v>13</v>
      </c>
      <c r="C112" s="23">
        <f>+'[13]GSP'!$C$76/100</f>
        <v>1.2763</v>
      </c>
      <c r="D112" s="23">
        <f>+'[13]GSP'!$D$76/100</f>
        <v>1.6057</v>
      </c>
      <c r="E112" s="39"/>
      <c r="F112" s="24">
        <f>+'[13]GSP'!$E$76</f>
        <v>2</v>
      </c>
      <c r="G112" s="24">
        <f>+'[13]GSP'!$F$76</f>
        <v>3</v>
      </c>
      <c r="H112" s="40"/>
      <c r="I112" s="24">
        <f>+'[13]GSP'!$G$76</f>
        <v>1296</v>
      </c>
      <c r="J112" s="24">
        <f>+'[13]GSP'!$H$76</f>
        <v>1464</v>
      </c>
      <c r="K112" s="40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42"/>
    </row>
    <row r="113" spans="1:11" ht="14.25" thickBot="1">
      <c r="A113" s="43"/>
      <c r="B113" s="54" t="s">
        <v>14</v>
      </c>
      <c r="C113" s="55">
        <f>+'[13]GNSP'!$C$76/100</f>
        <v>0.062</v>
      </c>
      <c r="D113" s="55">
        <f>+'[13]GNSP'!$D$76/100</f>
        <v>0.3223</v>
      </c>
      <c r="E113" s="51"/>
      <c r="F113" s="52">
        <f>+'[13]GNSP'!$E$76</f>
        <v>0</v>
      </c>
      <c r="G113" s="52">
        <f>+'[13]GNSP'!$F$76</f>
        <v>2</v>
      </c>
      <c r="H113" s="48"/>
      <c r="I113" s="52">
        <f>+'[13]GNSP'!$G$76</f>
        <v>5925</v>
      </c>
      <c r="J113" s="52">
        <f>+'[13]GNSP'!$H$76</f>
        <v>19048</v>
      </c>
      <c r="K113" s="48"/>
    </row>
    <row r="114" spans="1:11" s="60" customFormat="1" ht="13.5">
      <c r="A114" s="56"/>
      <c r="B114" s="57" t="s">
        <v>36</v>
      </c>
      <c r="C114" s="58"/>
      <c r="D114" s="58"/>
      <c r="E114" s="58"/>
      <c r="F114" s="59"/>
      <c r="G114" s="59"/>
      <c r="H114" s="59"/>
      <c r="I114" s="59"/>
      <c r="J114" s="59"/>
      <c r="K114" s="59"/>
    </row>
    <row r="115" spans="1:11" s="60" customFormat="1" ht="12.75">
      <c r="A115" s="61"/>
      <c r="B115" s="62" t="s">
        <v>11</v>
      </c>
      <c r="C115" s="19">
        <f aca="true" t="shared" si="0" ref="C115:H118">+C5+C10+C15+C20+C25+C30+C35+C40+C45+C50+C55+C60+C65+C70+C75+C80+C85+C90+C95+C100+C105+C110</f>
        <v>310.8418208189637</v>
      </c>
      <c r="D115" s="19">
        <f t="shared" si="0"/>
        <v>902.9885041429636</v>
      </c>
      <c r="E115" s="19">
        <f t="shared" si="0"/>
        <v>492.66454934510693</v>
      </c>
      <c r="F115" s="63">
        <f t="shared" si="0"/>
        <v>39077</v>
      </c>
      <c r="G115" s="63">
        <f t="shared" si="0"/>
        <v>137356</v>
      </c>
      <c r="H115" s="63">
        <f t="shared" si="0"/>
        <v>157772</v>
      </c>
      <c r="I115" s="63"/>
      <c r="J115" s="63"/>
      <c r="K115" s="63"/>
    </row>
    <row r="116" spans="1:11" s="60" customFormat="1" ht="12.75">
      <c r="A116" s="61"/>
      <c r="B116" s="62" t="s">
        <v>12</v>
      </c>
      <c r="C116" s="19">
        <f t="shared" si="0"/>
        <v>2199.7943793280037</v>
      </c>
      <c r="D116" s="19">
        <f t="shared" si="0"/>
        <v>7134.70528831916</v>
      </c>
      <c r="E116" s="19">
        <f t="shared" si="0"/>
        <v>5959.366626243972</v>
      </c>
      <c r="F116" s="63">
        <f t="shared" si="0"/>
        <v>1017026</v>
      </c>
      <c r="G116" s="63">
        <f t="shared" si="0"/>
        <v>3459279</v>
      </c>
      <c r="H116" s="63">
        <f t="shared" si="0"/>
        <v>3623212</v>
      </c>
      <c r="I116" s="63"/>
      <c r="J116" s="63"/>
      <c r="K116" s="63"/>
    </row>
    <row r="117" spans="1:11" s="60" customFormat="1" ht="12.75">
      <c r="A117" s="61"/>
      <c r="B117" s="62" t="s">
        <v>13</v>
      </c>
      <c r="C117" s="19">
        <f t="shared" si="0"/>
        <v>255.39154144312778</v>
      </c>
      <c r="D117" s="19">
        <f t="shared" si="0"/>
        <v>767.6946542078548</v>
      </c>
      <c r="E117" s="19">
        <f t="shared" si="0"/>
        <v>249.75257466762545</v>
      </c>
      <c r="F117" s="63">
        <f t="shared" si="0"/>
        <v>54</v>
      </c>
      <c r="G117" s="63">
        <f t="shared" si="0"/>
        <v>251</v>
      </c>
      <c r="H117" s="63">
        <f t="shared" si="0"/>
        <v>249</v>
      </c>
      <c r="I117" s="63">
        <f aca="true" t="shared" si="1" ref="I117:K118">+I7+I12+I17+I22+I27+I32+I37+I42+I47+I52+I57+I62+I67+I72+I77+I82+I87+I92+I97+I102+I107+I112</f>
        <v>227546</v>
      </c>
      <c r="J117" s="63">
        <f t="shared" si="1"/>
        <v>1889851</v>
      </c>
      <c r="K117" s="63">
        <f t="shared" si="1"/>
        <v>784707</v>
      </c>
    </row>
    <row r="118" spans="1:11" s="60" customFormat="1" ht="13.5" thickBot="1">
      <c r="A118" s="64"/>
      <c r="B118" s="65" t="s">
        <v>14</v>
      </c>
      <c r="C118" s="19">
        <f t="shared" si="0"/>
        <v>270.6430168025894</v>
      </c>
      <c r="D118" s="19">
        <f t="shared" si="0"/>
        <v>1013.1077731858857</v>
      </c>
      <c r="E118" s="19">
        <f t="shared" si="0"/>
        <v>1028.7765922310364</v>
      </c>
      <c r="F118" s="63">
        <f t="shared" si="0"/>
        <v>216</v>
      </c>
      <c r="G118" s="63">
        <f t="shared" si="0"/>
        <v>1566</v>
      </c>
      <c r="H118" s="63">
        <f t="shared" si="0"/>
        <v>1399</v>
      </c>
      <c r="I118" s="63">
        <f t="shared" si="1"/>
        <v>2618705</v>
      </c>
      <c r="J118" s="63">
        <f t="shared" si="1"/>
        <v>13948601</v>
      </c>
      <c r="K118" s="63">
        <f t="shared" si="1"/>
        <v>9076374</v>
      </c>
    </row>
    <row r="119" spans="1:11" s="60" customFormat="1" ht="13.5">
      <c r="A119" s="66">
        <v>23</v>
      </c>
      <c r="B119" s="57" t="s">
        <v>37</v>
      </c>
      <c r="C119" s="67"/>
      <c r="D119" s="67"/>
      <c r="E119" s="19"/>
      <c r="F119" s="59"/>
      <c r="G119" s="59"/>
      <c r="H119" s="63"/>
      <c r="I119" s="59"/>
      <c r="J119" s="59"/>
      <c r="K119" s="63"/>
    </row>
    <row r="120" spans="1:11" s="60" customFormat="1" ht="13.5">
      <c r="A120" s="68"/>
      <c r="B120" s="69" t="s">
        <v>11</v>
      </c>
      <c r="C120" s="23">
        <f>'[22]ISP '!$C$56/100</f>
        <v>2234.6066000000005</v>
      </c>
      <c r="D120" s="23">
        <f>'[22]ISP '!$D$56/100</f>
        <v>10097.485200000001</v>
      </c>
      <c r="E120" s="70">
        <v>4083.8537</v>
      </c>
      <c r="F120" s="40">
        <f>'[22]ISP '!$E$56</f>
        <v>350585</v>
      </c>
      <c r="G120" s="40">
        <f>'[22]ISP '!$F$56</f>
        <v>1642280</v>
      </c>
      <c r="H120" s="71">
        <v>1064285</v>
      </c>
      <c r="I120" s="40"/>
      <c r="J120" s="40"/>
      <c r="K120" s="71"/>
    </row>
    <row r="121" spans="1:11" s="60" customFormat="1" ht="13.5">
      <c r="A121" s="68"/>
      <c r="B121" s="69" t="s">
        <v>12</v>
      </c>
      <c r="C121" s="23">
        <f>'[22]INSP'!$C$56/100</f>
        <v>1770.1034999999995</v>
      </c>
      <c r="D121" s="23">
        <f>'[22]INSP'!$D$56/100</f>
        <v>6779.3326</v>
      </c>
      <c r="E121" s="70">
        <v>5095.6801000000005</v>
      </c>
      <c r="F121" s="40">
        <f>'[22]INSP'!$E$56</f>
        <v>2133705</v>
      </c>
      <c r="G121" s="40">
        <f>'[22]INSP'!$F$56</f>
        <v>7459981</v>
      </c>
      <c r="H121" s="71">
        <v>7664543</v>
      </c>
      <c r="I121" s="40"/>
      <c r="J121" s="40"/>
      <c r="K121" s="71"/>
    </row>
    <row r="122" spans="1:11" s="60" customFormat="1" ht="13.5">
      <c r="A122" s="68"/>
      <c r="B122" s="69" t="s">
        <v>13</v>
      </c>
      <c r="C122" s="23">
        <f>'[22]GSP'!$C$76/100</f>
        <v>1465.4788</v>
      </c>
      <c r="D122" s="23">
        <f>'[22]GSP'!$D$76/100</f>
        <v>5209.8472</v>
      </c>
      <c r="E122" s="70">
        <v>5086.4576</v>
      </c>
      <c r="F122" s="40">
        <f>'[22]GSP'!$E$76</f>
        <v>2240</v>
      </c>
      <c r="G122" s="40">
        <f>'[22]GSP'!$F$76</f>
        <v>5875</v>
      </c>
      <c r="H122" s="71">
        <v>6211</v>
      </c>
      <c r="I122" s="40">
        <f>'[22]GSP'!$G$76</f>
        <v>2302229</v>
      </c>
      <c r="J122" s="40">
        <f>'[22]GSP'!$H$76</f>
        <v>7354973</v>
      </c>
      <c r="K122" s="71">
        <v>4950492</v>
      </c>
    </row>
    <row r="123" spans="1:11" s="60" customFormat="1" ht="14.25" thickBot="1">
      <c r="A123" s="72"/>
      <c r="B123" s="73" t="s">
        <v>14</v>
      </c>
      <c r="C123" s="74">
        <f>'[22]GNSP'!$C$76/100</f>
        <v>220.12499999999986</v>
      </c>
      <c r="D123" s="74">
        <f>'[22]GNSP'!$D$76/100</f>
        <v>2344.0619</v>
      </c>
      <c r="E123" s="75">
        <v>0</v>
      </c>
      <c r="F123" s="76">
        <f>'[22]GNSP'!$E$76</f>
        <v>67</v>
      </c>
      <c r="G123" s="76">
        <f>'[22]GNSP'!$F$76</f>
        <v>148</v>
      </c>
      <c r="H123" s="77">
        <v>0</v>
      </c>
      <c r="I123" s="76">
        <f>'[22]GNSP'!$G$76</f>
        <v>8200</v>
      </c>
      <c r="J123" s="76">
        <f>'[22]GNSP'!$H$76</f>
        <v>700526</v>
      </c>
      <c r="K123" s="77">
        <v>0</v>
      </c>
    </row>
    <row r="124" spans="1:11" s="60" customFormat="1" ht="13.5">
      <c r="A124" s="78"/>
      <c r="B124" s="79" t="s">
        <v>38</v>
      </c>
      <c r="C124" s="19"/>
      <c r="D124" s="19"/>
      <c r="E124" s="80"/>
      <c r="F124" s="63"/>
      <c r="G124" s="63"/>
      <c r="H124" s="81"/>
      <c r="I124" s="63"/>
      <c r="J124" s="63"/>
      <c r="K124" s="81"/>
    </row>
    <row r="125" spans="1:11" s="60" customFormat="1" ht="12.75">
      <c r="A125" s="82"/>
      <c r="B125" s="62" t="s">
        <v>11</v>
      </c>
      <c r="C125" s="83">
        <f aca="true" t="shared" si="2" ref="C125:E128">+C120+C115</f>
        <v>2545.448420818964</v>
      </c>
      <c r="D125" s="83">
        <f t="shared" si="2"/>
        <v>11000.473704142965</v>
      </c>
      <c r="E125" s="83">
        <f t="shared" si="2"/>
        <v>4576.518249345107</v>
      </c>
      <c r="F125" s="84">
        <f aca="true" t="shared" si="3" ref="F125:H128">F115+F120</f>
        <v>389662</v>
      </c>
      <c r="G125" s="84">
        <f t="shared" si="3"/>
        <v>1779636</v>
      </c>
      <c r="H125" s="84">
        <f t="shared" si="3"/>
        <v>1222057</v>
      </c>
      <c r="I125" s="84"/>
      <c r="J125" s="84"/>
      <c r="K125" s="84"/>
    </row>
    <row r="126" spans="1:11" s="60" customFormat="1" ht="12.75">
      <c r="A126" s="82"/>
      <c r="B126" s="62" t="s">
        <v>12</v>
      </c>
      <c r="C126" s="83">
        <f t="shared" si="2"/>
        <v>3969.897879328003</v>
      </c>
      <c r="D126" s="83">
        <f t="shared" si="2"/>
        <v>13914.037888319159</v>
      </c>
      <c r="E126" s="83">
        <f t="shared" si="2"/>
        <v>11055.046726243972</v>
      </c>
      <c r="F126" s="84">
        <f t="shared" si="3"/>
        <v>3150731</v>
      </c>
      <c r="G126" s="84">
        <f t="shared" si="3"/>
        <v>10919260</v>
      </c>
      <c r="H126" s="84">
        <f t="shared" si="3"/>
        <v>11287755</v>
      </c>
      <c r="I126" s="84"/>
      <c r="J126" s="84"/>
      <c r="K126" s="84"/>
    </row>
    <row r="127" spans="1:11" s="60" customFormat="1" ht="12.75">
      <c r="A127" s="82"/>
      <c r="B127" s="62" t="s">
        <v>13</v>
      </c>
      <c r="C127" s="83">
        <f t="shared" si="2"/>
        <v>1720.870341443128</v>
      </c>
      <c r="D127" s="83">
        <f t="shared" si="2"/>
        <v>5977.541854207855</v>
      </c>
      <c r="E127" s="83">
        <f t="shared" si="2"/>
        <v>5336.210174667625</v>
      </c>
      <c r="F127" s="84">
        <f t="shared" si="3"/>
        <v>2294</v>
      </c>
      <c r="G127" s="84">
        <f t="shared" si="3"/>
        <v>6126</v>
      </c>
      <c r="H127" s="84">
        <f t="shared" si="3"/>
        <v>6460</v>
      </c>
      <c r="I127" s="84">
        <f aca="true" t="shared" si="4" ref="I127:K128">I117+I122</f>
        <v>2529775</v>
      </c>
      <c r="J127" s="84">
        <f t="shared" si="4"/>
        <v>9244824</v>
      </c>
      <c r="K127" s="84">
        <f t="shared" si="4"/>
        <v>5735199</v>
      </c>
    </row>
    <row r="128" spans="1:11" s="60" customFormat="1" ht="13.5" thickBot="1">
      <c r="A128" s="85"/>
      <c r="B128" s="65" t="s">
        <v>14</v>
      </c>
      <c r="C128" s="86">
        <f t="shared" si="2"/>
        <v>490.7680168025893</v>
      </c>
      <c r="D128" s="86">
        <f t="shared" si="2"/>
        <v>3357.1696731858856</v>
      </c>
      <c r="E128" s="86">
        <f t="shared" si="2"/>
        <v>1028.7765922310364</v>
      </c>
      <c r="F128" s="87">
        <f t="shared" si="3"/>
        <v>283</v>
      </c>
      <c r="G128" s="87">
        <f t="shared" si="3"/>
        <v>1714</v>
      </c>
      <c r="H128" s="87">
        <f t="shared" si="3"/>
        <v>1399</v>
      </c>
      <c r="I128" s="87">
        <f t="shared" si="4"/>
        <v>2626905</v>
      </c>
      <c r="J128" s="87">
        <f t="shared" si="4"/>
        <v>14649127</v>
      </c>
      <c r="K128" s="87">
        <f t="shared" si="4"/>
        <v>9076374</v>
      </c>
    </row>
    <row r="129" spans="1:11" ht="13.5">
      <c r="A129" s="88" t="s">
        <v>39</v>
      </c>
      <c r="B129" s="88"/>
      <c r="C129" s="88"/>
      <c r="D129" s="88"/>
      <c r="E129" s="88"/>
      <c r="F129" s="88"/>
      <c r="G129" s="88"/>
      <c r="H129" s="89"/>
      <c r="I129" s="89"/>
      <c r="J129" s="89"/>
      <c r="K129" s="89"/>
    </row>
    <row r="130" spans="1:11" ht="13.5">
      <c r="A130" s="90" t="s">
        <v>40</v>
      </c>
      <c r="B130" s="89"/>
      <c r="C130" s="89"/>
      <c r="D130" s="89"/>
      <c r="E130" s="89"/>
      <c r="F130" s="89"/>
      <c r="G130" s="89"/>
      <c r="H130" s="89"/>
      <c r="I130" s="89"/>
      <c r="J130" s="89"/>
      <c r="K130" s="89"/>
    </row>
    <row r="131" ht="12.75">
      <c r="E131" s="91"/>
    </row>
    <row r="132" spans="8:11" ht="12.75">
      <c r="H132" s="92"/>
      <c r="K132" s="92"/>
    </row>
  </sheetData>
  <mergeCells count="6">
    <mergeCell ref="A129:G129"/>
    <mergeCell ref="I2:K2"/>
    <mergeCell ref="B2:B3"/>
    <mergeCell ref="A2:A3"/>
    <mergeCell ref="C2:E2"/>
    <mergeCell ref="F2:H2"/>
  </mergeCells>
  <printOptions horizontalCentered="1" verticalCentered="1"/>
  <pageMargins left="0.669291338582677" right="0.78740157480315" top="0" bottom="0" header="0.236220472440945" footer="0.15748031496063"/>
  <pageSetup fitToHeight="2" horizontalDpi="600" verticalDpi="600" orientation="landscape" paperSize="9" scale="59" r:id="rId1"/>
  <rowBreaks count="1" manualBreakCount="1">
    <brk id="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kanandrao</dc:creator>
  <cp:keywords/>
  <dc:description/>
  <cp:lastModifiedBy>kanandrao</cp:lastModifiedBy>
  <dcterms:created xsi:type="dcterms:W3CDTF">1996-10-14T23:33:28Z</dcterms:created>
  <dcterms:modified xsi:type="dcterms:W3CDTF">2010-08-23T06:23:07Z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</Properties>
</file>